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F3281F9A-CD76-4E70-8A43-B7F5704D5A7B}" xr6:coauthVersionLast="47" xr6:coauthVersionMax="47" xr10:uidLastSave="{00000000-0000-0000-0000-000000000000}"/>
  <bookViews>
    <workbookView xWindow="-110" yWindow="-110" windowWidth="38620" windowHeight="2122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Maintenance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Departures'!$O$35:$V$136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78" i="30" l="1"/>
  <c r="Y120" i="30"/>
  <c r="Y121" i="30"/>
  <c r="Y122" i="30"/>
  <c r="Y123" i="30"/>
  <c r="Y124" i="30"/>
  <c r="Y57" i="30"/>
  <c r="Y58" i="30"/>
  <c r="Y177" i="30"/>
  <c r="Y176" i="30"/>
  <c r="Y117" i="30"/>
  <c r="Y118" i="30"/>
  <c r="Y119" i="30"/>
  <c r="Y175" i="30"/>
  <c r="Y5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106" i="30"/>
  <c r="Y107" i="30"/>
  <c r="Y108" i="30"/>
  <c r="Y109" i="30"/>
  <c r="Y110" i="30"/>
  <c r="Y111" i="30"/>
  <c r="Y112" i="30"/>
  <c r="Y113" i="30"/>
  <c r="Y114" i="30"/>
  <c r="Y115" i="30"/>
  <c r="Y116" i="30"/>
  <c r="Y84" i="30"/>
  <c r="Y55" i="30"/>
  <c r="Y172" i="30" l="1"/>
  <c r="Y173" i="30"/>
  <c r="Y174" i="30"/>
  <c r="Y54" i="30" l="1"/>
  <c r="Y83" i="30"/>
  <c r="Y82" i="30"/>
  <c r="Y53" i="30"/>
  <c r="Y127" i="30"/>
  <c r="Y128" i="30"/>
  <c r="Y129" i="30"/>
  <c r="Y130" i="30"/>
  <c r="Y131" i="30"/>
  <c r="Y132" i="30"/>
  <c r="Y133" i="30"/>
  <c r="Y134" i="30"/>
  <c r="Y135" i="30"/>
  <c r="Y136" i="30"/>
  <c r="Y137" i="30"/>
  <c r="Y138" i="30"/>
  <c r="Y139" i="30"/>
  <c r="Y140" i="30"/>
  <c r="Y141" i="30"/>
  <c r="Y142" i="30"/>
  <c r="Y143" i="30"/>
  <c r="Y144" i="30"/>
  <c r="Y145" i="30"/>
  <c r="Y146" i="30"/>
  <c r="Y147" i="30"/>
  <c r="Y148" i="30"/>
  <c r="Y149" i="30"/>
  <c r="Y150" i="30"/>
  <c r="Y151" i="30"/>
  <c r="Y152" i="30"/>
  <c r="Y153" i="30"/>
  <c r="Y154" i="30"/>
  <c r="Y155" i="30"/>
  <c r="Y156" i="30"/>
  <c r="Y157" i="30"/>
  <c r="Y158" i="30"/>
  <c r="Y159" i="30"/>
  <c r="Y160" i="30"/>
  <c r="Y161" i="30"/>
  <c r="Y162" i="30"/>
  <c r="Y163" i="30"/>
  <c r="Y164" i="30"/>
  <c r="Y165" i="30"/>
  <c r="Y166" i="30"/>
  <c r="Y167" i="30"/>
  <c r="Y168" i="30"/>
  <c r="Y169" i="30"/>
  <c r="Y170" i="30"/>
  <c r="Y171" i="30"/>
  <c r="AJ15" i="33" a="1"/>
  <c r="AJ15" i="33" s="1"/>
  <c r="AK15" i="33" l="1"/>
  <c r="AJ16" i="33" a="1"/>
  <c r="AJ16" i="33" s="1"/>
  <c r="AK16" i="33" s="1"/>
  <c r="AJ17" i="33" l="1" a="1"/>
  <c r="AJ17" i="33" s="1"/>
  <c r="AK17" i="33" s="1"/>
  <c r="Y81" i="30"/>
  <c r="AJ18" i="33" l="1" a="1"/>
  <c r="AJ18" i="33" s="1"/>
  <c r="AK18" i="33" s="1"/>
  <c r="AJ19" i="33" l="1" a="1"/>
  <c r="AJ19" i="33" s="1"/>
  <c r="AK19" i="33" s="1"/>
  <c r="Y36" i="30"/>
  <c r="AG15" i="33" a="1"/>
  <c r="AG15" i="33" s="1"/>
  <c r="AJ20" i="33" l="1" a="1"/>
  <c r="AJ20" i="33" s="1"/>
  <c r="AK20" i="33" s="1"/>
  <c r="AG16" i="33" a="1"/>
  <c r="AG16" i="33" s="1"/>
  <c r="AH15" i="33"/>
  <c r="Y52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J21" i="33" l="1" a="1"/>
  <c r="AJ21" i="33" s="1"/>
  <c r="AG17" i="33" a="1"/>
  <c r="AG17" i="33" s="1"/>
  <c r="AH17" i="33" s="1"/>
  <c r="AH16" i="33"/>
  <c r="Y76" i="30"/>
  <c r="Y75" i="30"/>
  <c r="Y80" i="30"/>
  <c r="Y77" i="30"/>
  <c r="Y73" i="30"/>
  <c r="Y67" i="30"/>
  <c r="AK21" i="33" l="1"/>
  <c r="AJ22" i="33" a="1"/>
  <c r="AJ22" i="33" s="1"/>
  <c r="AG18" i="33" a="1"/>
  <c r="AG18" i="33" s="1"/>
  <c r="AH18" i="33" s="1"/>
  <c r="Y74" i="30"/>
  <c r="Y70" i="30"/>
  <c r="Y66" i="30"/>
  <c r="Y64" i="30"/>
  <c r="Y62" i="30"/>
  <c r="Y79" i="30"/>
  <c r="Y72" i="30"/>
  <c r="Y69" i="30"/>
  <c r="Y71" i="30"/>
  <c r="Y78" i="30"/>
  <c r="Y61" i="30"/>
  <c r="Y65" i="30"/>
  <c r="Y68" i="30"/>
  <c r="Y63" i="30"/>
  <c r="AK22" i="33" l="1"/>
  <c r="AJ23" i="33" a="1"/>
  <c r="AJ23" i="33" s="1"/>
  <c r="AG19" i="33" a="1"/>
  <c r="AG19" i="33" s="1"/>
  <c r="AH19" i="33" s="1"/>
  <c r="AK23" i="33" l="1"/>
  <c r="AJ24" i="33" a="1"/>
  <c r="AJ24" i="33" s="1"/>
  <c r="AG20" i="33" a="1"/>
  <c r="AG20" i="33" s="1"/>
  <c r="AH20" i="33" s="1"/>
  <c r="AK24" i="33" l="1"/>
  <c r="AJ25" i="33" a="1"/>
  <c r="AJ25" i="33" s="1"/>
  <c r="AG21" i="33" a="1"/>
  <c r="AG21" i="33" s="1"/>
  <c r="AH21" i="33" s="1"/>
  <c r="AK25" i="33" l="1"/>
  <c r="AJ26" i="33" a="1"/>
  <c r="AJ26" i="33" s="1"/>
  <c r="AG22" i="33" a="1"/>
  <c r="AG22" i="33" s="1"/>
  <c r="AH22" i="33" s="1"/>
  <c r="AK26" i="33" l="1"/>
  <c r="AJ27" i="33" a="1"/>
  <c r="AJ27" i="33" s="1"/>
  <c r="AG23" i="33" a="1"/>
  <c r="AG23" i="33" s="1"/>
  <c r="AH23" i="33" s="1"/>
  <c r="AK27" i="33" l="1"/>
  <c r="AJ28" i="33" a="1"/>
  <c r="AJ28" i="33" s="1"/>
  <c r="AG24" i="33" a="1"/>
  <c r="AG24" i="33" s="1"/>
  <c r="AH24" i="33" s="1"/>
  <c r="AK28" i="33" l="1"/>
  <c r="AJ29" i="33" a="1"/>
  <c r="AJ29" i="33" s="1"/>
  <c r="AG25" i="33" a="1"/>
  <c r="AG25" i="33" s="1"/>
  <c r="AH25" i="33" s="1"/>
  <c r="AK29" i="33" l="1"/>
  <c r="AJ30" i="33" a="1"/>
  <c r="AJ30" i="33" s="1"/>
  <c r="AG26" i="33" a="1"/>
  <c r="AG26" i="33" s="1"/>
  <c r="AH26" i="33" s="1"/>
  <c r="AK30" i="33" l="1"/>
  <c r="AJ31" i="33" a="1"/>
  <c r="AJ31" i="33" s="1"/>
  <c r="AG27" i="33" a="1"/>
  <c r="AG27" i="33" s="1"/>
  <c r="AH27" i="33" s="1"/>
  <c r="AK31" i="33" l="1"/>
  <c r="AJ32" i="33" a="1"/>
  <c r="AJ32" i="33" s="1"/>
  <c r="AK32" i="33" s="1"/>
  <c r="AG28" i="33" a="1"/>
  <c r="AG28" i="33" s="1"/>
  <c r="AH28" i="33" s="1"/>
  <c r="AG29" i="33" l="1" a="1"/>
  <c r="AG29" i="33" s="1"/>
  <c r="AG30" i="33" s="1" a="1"/>
  <c r="AG30" i="33" s="1"/>
  <c r="AH29" i="33" l="1"/>
  <c r="AH30" i="33"/>
  <c r="AG31" i="33" a="1"/>
  <c r="AG31" i="33" s="1"/>
  <c r="AH31" i="33" l="1"/>
  <c r="AG32" i="33" a="1"/>
  <c r="AG32" i="33" s="1"/>
  <c r="AH32" i="33" l="1"/>
  <c r="AG33" i="33" a="1"/>
  <c r="AG33" i="33" s="1"/>
  <c r="AH33" i="33" l="1"/>
  <c r="AG34" i="33" a="1"/>
  <c r="AG34" i="33" s="1"/>
  <c r="AH34" i="33" l="1"/>
  <c r="AG35" i="33" a="1"/>
  <c r="AG35" i="33" s="1"/>
  <c r="AG36" i="33" s="1" a="1"/>
  <c r="AG36" i="33" s="1"/>
  <c r="AH36" i="33" l="1"/>
  <c r="AG37" i="33" a="1"/>
  <c r="AG37" i="33" s="1"/>
  <c r="AH35" i="33"/>
  <c r="AH37" i="33" l="1"/>
  <c r="AG38" i="33" a="1"/>
  <c r="AG38" i="33" s="1"/>
  <c r="AH38" i="33" l="1"/>
  <c r="AG39" i="33" a="1"/>
  <c r="AG39" i="33" s="1"/>
  <c r="AH39" i="33" l="1"/>
  <c r="AG40" i="33" a="1"/>
  <c r="AG40" i="33" s="1"/>
  <c r="AH40" i="33" l="1"/>
  <c r="AG41" i="33" a="1"/>
  <c r="AG41" i="33" s="1"/>
  <c r="AH41" i="33" l="1"/>
  <c r="AG42" i="33" a="1"/>
  <c r="AG42" i="33" s="1"/>
  <c r="AH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<sst xmlns="http://schemas.openxmlformats.org/spreadsheetml/2006/main" count="2123" uniqueCount="623">
  <si>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</si>
  <si>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</si>
  <si>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</si>
  <si>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</si>
  <si>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</si>
  <si>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</si>
  <si>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</si>
  <si>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</si>
  <si>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MMT</t>
  </si>
  <si>
    <t>Basin</t>
  </si>
  <si>
    <t>Atlantic Basin</t>
  </si>
  <si>
    <t>Arzew</t>
  </si>
  <si>
    <t>Algeria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</si>
  <si>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</si>
  <si>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</si>
  <si>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</si>
  <si>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</si>
  <si>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</si>
  <si>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</si>
  <si>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</si>
  <si>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</si>
  <si>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</si>
  <si>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</si>
  <si>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Queensland Curtis LNG</t>
  </si>
  <si>
    <t>Australia Pacific LNG</t>
  </si>
  <si>
    <t>Gladstone LNG</t>
  </si>
  <si>
    <t>Wheatstone LNG</t>
  </si>
  <si>
    <t>Bangladesh</t>
  </si>
  <si>
    <t>Belgium</t>
  </si>
  <si>
    <t>Brazil</t>
  </si>
  <si>
    <t>Brunei</t>
  </si>
  <si>
    <t>Cameroon</t>
  </si>
  <si>
    <t>Canada</t>
  </si>
  <si>
    <t>Chile</t>
  </si>
  <si>
    <t>Colombia</t>
  </si>
  <si>
    <t>Croatia</t>
  </si>
  <si>
    <t>Dominican Republic</t>
  </si>
  <si>
    <t>Equatorial Guinea</t>
  </si>
  <si>
    <t>France</t>
  </si>
  <si>
    <t>Greece</t>
  </si>
  <si>
    <t>Dahej</t>
  </si>
  <si>
    <t>India</t>
  </si>
  <si>
    <t>Indonesia</t>
  </si>
  <si>
    <t>Tangguh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</si>
  <si>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</si>
  <si>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</si>
  <si>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</si>
  <si>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</si>
  <si>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</si>
  <si>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</si>
  <si>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</si>
  <si>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</si>
  <si>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</si>
  <si>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</si>
  <si>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</si>
  <si>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</si>
  <si>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</si>
  <si>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</si>
  <si>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</si>
  <si>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</si>
  <si>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</si>
  <si>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</si>
  <si>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</si>
  <si>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</si>
  <si>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</si>
  <si>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</si>
  <si>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</si>
  <si>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</si>
  <si>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</si>
  <si>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</si>
  <si>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</si>
  <si>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</si>
  <si>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</si>
  <si>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</si>
  <si>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</si>
  <si>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</si>
  <si>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</si>
  <si>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</si>
  <si>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</si>
  <si>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</si>
  <si>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</si>
  <si>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</si>
  <si>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Thailand</t>
  </si>
  <si>
    <t>Turkey</t>
  </si>
  <si>
    <t>UAE</t>
  </si>
  <si>
    <t>Das Island</t>
  </si>
  <si>
    <t>United Kingdom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</si>
  <si>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</si>
  <si>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</si>
  <si>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</si>
  <si>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</si>
  <si>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</si>
  <si>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</si>
  <si>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</si>
  <si>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</si>
  <si>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</si>
  <si>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</si>
  <si>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</si>
  <si>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</si>
  <si>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</si>
  <si>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</si>
  <si>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</si>
  <si>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</si>
  <si>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</si>
  <si>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</si>
  <si>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</si>
  <si>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</si>
  <si>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</si>
  <si>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</si>
  <si>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</si>
  <si>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</si>
  <si>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</si>
  <si>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</si>
  <si>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</si>
  <si>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</si>
  <si>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</si>
  <si>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</si>
  <si>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</si>
  <si>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</si>
  <si>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</si>
  <si>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</si>
  <si>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</si>
  <si>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</si>
  <si>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</si>
  <si>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</si>
  <si>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Cape of Good Hope</t>
  </si>
  <si>
    <t>Maasvlakte Gate Terminal</t>
  </si>
  <si>
    <t>Maintenance</t>
  </si>
  <si>
    <t>Philippines</t>
  </si>
  <si>
    <t>Original Destination</t>
  </si>
  <si>
    <t>ETA</t>
  </si>
  <si>
    <t>New Destination</t>
  </si>
  <si>
    <t>New ETA</t>
  </si>
  <si>
    <t>Anch. Arrival Date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</si>
  <si>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</si>
  <si>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</si>
  <si>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</si>
  <si>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</si>
  <si>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</si>
  <si>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</si>
  <si>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</si>
  <si>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</si>
  <si>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</si>
  <si>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</si>
  <si>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</si>
  <si>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</si>
  <si>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</si>
  <si>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</si>
  <si>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</si>
  <si>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</si>
  <si>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</si>
  <si>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</si>
  <si>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</si>
  <si>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</si>
  <si>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</si>
  <si>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</si>
  <si>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</si>
  <si>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</si>
  <si>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</si>
  <si>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</si>
  <si>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</si>
  <si>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</si>
  <si>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</si>
  <si>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</si>
  <si>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</si>
  <si>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</si>
  <si>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</si>
  <si>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</si>
  <si>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</si>
  <si>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</si>
  <si>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</si>
  <si>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</si>
  <si>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</si>
  <si>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</si>
  <si>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</si>
  <si>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</si>
  <si>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</si>
  <si>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</si>
  <si>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East Africa</t>
  </si>
  <si>
    <t>Vietnam</t>
  </si>
  <si>
    <t>Sakhalin-2 LNG</t>
  </si>
  <si>
    <t>LNG Traffic Through Important Chole Points (MMt), by Sailed Week</t>
  </si>
  <si>
    <t>Caofeidian LNG</t>
  </si>
  <si>
    <t>ETD</t>
  </si>
  <si>
    <t>Departure Day</t>
  </si>
  <si>
    <t>United States</t>
  </si>
  <si>
    <t>Nominal MMT</t>
  </si>
  <si>
    <t>Brunei LNG</t>
  </si>
  <si>
    <t>Sodegaura</t>
  </si>
  <si>
    <t>Plaquemines LNG</t>
  </si>
  <si>
    <t>Congo (Rep.)</t>
  </si>
  <si>
    <t>Tuesday</t>
  </si>
  <si>
    <t>Yung-An</t>
  </si>
  <si>
    <t>Trinidad</t>
  </si>
  <si>
    <t>UK</t>
  </si>
  <si>
    <t>US Virgin Islands</t>
  </si>
  <si>
    <t>Singapore LNG</t>
  </si>
  <si>
    <t>Map Ta Phut LNG</t>
  </si>
  <si>
    <t>Pluto LNG</t>
  </si>
  <si>
    <t>North Africa</t>
  </si>
  <si>
    <t>Skikda</t>
  </si>
  <si>
    <t>Cove Point LNG</t>
  </si>
  <si>
    <t>Malacca Strait</t>
  </si>
  <si>
    <t>Calcasieu Pass LNG</t>
  </si>
  <si>
    <t>Keppel Singapore</t>
  </si>
  <si>
    <t>Coral Sul FLNG</t>
  </si>
  <si>
    <t>Maheshkhali FSRU Excellence</t>
  </si>
  <si>
    <t>Yiu Lian Dockyards</t>
  </si>
  <si>
    <t>Dunkerque Le Clipton</t>
  </si>
  <si>
    <t>Senegal</t>
  </si>
  <si>
    <t>Chita</t>
  </si>
  <si>
    <t>Shenzhen Diefu LNG</t>
  </si>
  <si>
    <t>Jiangsu LNG</t>
  </si>
  <si>
    <t>Bahrain</t>
  </si>
  <si>
    <t>North America Atlantic</t>
  </si>
  <si>
    <t>Persian Gulf</t>
  </si>
  <si>
    <t>East Asia</t>
  </si>
  <si>
    <t>Arabian Sea</t>
  </si>
  <si>
    <t>Central America and the Caribbean</t>
  </si>
  <si>
    <t>South America Pacific</t>
  </si>
  <si>
    <t>South Asia</t>
  </si>
  <si>
    <t>LNG Canada</t>
  </si>
  <si>
    <t>North America Pacific</t>
  </si>
  <si>
    <t>Ain Sokhna</t>
  </si>
  <si>
    <t>Boryeong</t>
  </si>
  <si>
    <t>South America</t>
  </si>
  <si>
    <t>Snohvit LNG</t>
  </si>
  <si>
    <t>Samcheok</t>
  </si>
  <si>
    <t>Sines</t>
  </si>
  <si>
    <t>Senboku</t>
  </si>
  <si>
    <t>Tortue FLNG</t>
  </si>
  <si>
    <t>Fos-sur-Mer</t>
  </si>
  <si>
    <t>Besiktas Shipyard</t>
  </si>
  <si>
    <t>Zeebrugge</t>
  </si>
  <si>
    <t>Zhejiang LNG</t>
  </si>
  <si>
    <t>Himeji</t>
  </si>
  <si>
    <t>Suez</t>
  </si>
  <si>
    <t>Cadiz Knutsen</t>
  </si>
  <si>
    <t>Arctic Voyager</t>
  </si>
  <si>
    <t>Bontang</t>
  </si>
  <si>
    <t>Pampa Melchorita LNG</t>
  </si>
  <si>
    <t>Triputra</t>
  </si>
  <si>
    <t>South Hook LNG</t>
  </si>
  <si>
    <t>Ichthys LNG</t>
  </si>
  <si>
    <t>Bering Energy</t>
  </si>
  <si>
    <t>Navantia Ferrol</t>
  </si>
  <si>
    <t>Gas Vitality</t>
  </si>
  <si>
    <t>Chantier Naval de Marseille</t>
  </si>
  <si>
    <t>Lerici</t>
  </si>
  <si>
    <t>Dry Docks World Dubai</t>
  </si>
  <si>
    <t>Ribera del Duero Knutsen</t>
  </si>
  <si>
    <t>Lisnave Estaleiros Navais</t>
  </si>
  <si>
    <t>Pengerang LNG</t>
  </si>
  <si>
    <t>Nusantara Regas Satu (West Java) FSRU</t>
  </si>
  <si>
    <t>Negishi</t>
  </si>
  <si>
    <t>ISKenderun FSRU</t>
  </si>
  <si>
    <t>Shanghai (Yangshan) LNG</t>
  </si>
  <si>
    <t>Lagenda Setia</t>
  </si>
  <si>
    <t>PFLNG 2</t>
  </si>
  <si>
    <t>Seri Cemara</t>
  </si>
  <si>
    <t>Maran Gas Andros</t>
  </si>
  <si>
    <t>Prelude FLNG</t>
  </si>
  <si>
    <t>Grand Elena</t>
  </si>
  <si>
    <t>Blue Dragon 1</t>
  </si>
  <si>
    <t>Marmara Ereglisi</t>
  </si>
  <si>
    <t>Energy Spirit</t>
  </si>
  <si>
    <t>LNG Bonny II</t>
  </si>
  <si>
    <t>Niigata</t>
  </si>
  <si>
    <t>Taichung</t>
  </si>
  <si>
    <t>British Contributor</t>
  </si>
  <si>
    <t>Maran Gas Hector</t>
  </si>
  <si>
    <t>Al Zuwair</t>
  </si>
  <si>
    <t>Ogishima</t>
  </si>
  <si>
    <t>Bahamas</t>
  </si>
  <si>
    <t>South Europe</t>
  </si>
  <si>
    <t>Pacific Breeze</t>
  </si>
  <si>
    <t>Maran Gas Olympias</t>
  </si>
  <si>
    <t>Amadi</t>
  </si>
  <si>
    <t>Golden Isaia</t>
  </si>
  <si>
    <t>Maria Energy</t>
  </si>
  <si>
    <t>Yokkaichi</t>
  </si>
  <si>
    <t>Seri Camellia</t>
  </si>
  <si>
    <t>Italia FSRU</t>
  </si>
  <si>
    <t>Zhuhai LNG</t>
  </si>
  <si>
    <t>Maheshkhali FSRU</t>
  </si>
  <si>
    <t>Lusail</t>
  </si>
  <si>
    <t>Donggi-Senoro LNG</t>
  </si>
  <si>
    <t>GasLog Skagen</t>
  </si>
  <si>
    <t>Eduard Toll</t>
  </si>
  <si>
    <t>Hyundai Utopia</t>
  </si>
  <si>
    <t>Maheshkhali FSRU Summit</t>
  </si>
  <si>
    <t>Pacific Arcadia</t>
  </si>
  <si>
    <t>CESI Qingdao</t>
  </si>
  <si>
    <t>Cheikh Bouamama</t>
  </si>
  <si>
    <t>Amani</t>
  </si>
  <si>
    <t>Shen Hai</t>
  </si>
  <si>
    <t>PFLNG 1</t>
  </si>
  <si>
    <t>Seri Damai</t>
  </si>
  <si>
    <t>Yakov Gakkel</t>
  </si>
  <si>
    <t>South America Atlantic</t>
  </si>
  <si>
    <t>Adriano Knutsen</t>
  </si>
  <si>
    <t>Eastern Europe</t>
  </si>
  <si>
    <t>Swinoujscie LNG</t>
  </si>
  <si>
    <t>Port Qasim LNG</t>
  </si>
  <si>
    <t>Al Hamra</t>
  </si>
  <si>
    <t>Altamira Fast LNG</t>
  </si>
  <si>
    <t>SM Golden Eagle</t>
  </si>
  <si>
    <t>Milaha Ras Laffan</t>
  </si>
  <si>
    <t>Tianjin - Nangang LNG LNG</t>
  </si>
  <si>
    <t>Lubmin FSRU</t>
  </si>
  <si>
    <t>Gwangyang</t>
  </si>
  <si>
    <t>HL Muscat</t>
  </si>
  <si>
    <t>Energy Liberty</t>
  </si>
  <si>
    <t>Higashi-Ogishima</t>
  </si>
  <si>
    <t>Tianjin LNG</t>
  </si>
  <si>
    <t>Amali</t>
  </si>
  <si>
    <t>Min Lu</t>
  </si>
  <si>
    <t>Arun Conversion</t>
  </si>
  <si>
    <t>Lagenda Serenity</t>
  </si>
  <si>
    <t>Shanghai Peak - Shaving</t>
  </si>
  <si>
    <t>Fedor Litke</t>
  </si>
  <si>
    <t>Izmir</t>
  </si>
  <si>
    <t>Shinshu Maru</t>
  </si>
  <si>
    <t>Maran Gas Antibes</t>
  </si>
  <si>
    <t>Saros FSRU</t>
  </si>
  <si>
    <t>Seapeak Magellan</t>
  </si>
  <si>
    <t>GasLog Savannah</t>
  </si>
  <si>
    <t>Assos</t>
  </si>
  <si>
    <t>Taoyuan (Guantang) LNG</t>
  </si>
  <si>
    <t>Patris</t>
  </si>
  <si>
    <t>Raahi</t>
  </si>
  <si>
    <t>Flex Ranger</t>
  </si>
  <si>
    <t>LNGShips Empress</t>
  </si>
  <si>
    <t>CESI Wenzhou</t>
  </si>
  <si>
    <t>LNG Ondo</t>
  </si>
  <si>
    <t>HL Sea Eagle</t>
  </si>
  <si>
    <t>Qogir</t>
  </si>
  <si>
    <t>Seri Bijaksana</t>
  </si>
  <si>
    <t>Maran Gas Roxana</t>
  </si>
  <si>
    <t>Maran Gas Syros</t>
  </si>
  <si>
    <t>Woodside Jirrubakura</t>
  </si>
  <si>
    <t>Grand Cosmos</t>
  </si>
  <si>
    <t>BW Lesmes</t>
  </si>
  <si>
    <t>Asia Energy</t>
  </si>
  <si>
    <t>Georgiy Brusilov</t>
  </si>
  <si>
    <t>HSG Sungdong</t>
  </si>
  <si>
    <t>Nikolay Basov</t>
  </si>
  <si>
    <t>Spirit of Hela</t>
  </si>
  <si>
    <t>Woodside Scarlet Ibis</t>
  </si>
  <si>
    <t>Russia (Pacific)</t>
  </si>
  <si>
    <t>Russia (Atlantic)</t>
  </si>
  <si>
    <t>Sea Spirit</t>
  </si>
  <si>
    <t>Dalian LNG</t>
  </si>
  <si>
    <t>Joetsu LNG</t>
  </si>
  <si>
    <t>Hainan LNG</t>
  </si>
  <si>
    <t>Energy Fidelity</t>
  </si>
  <si>
    <t>John A Angelicoussis</t>
  </si>
  <si>
    <t>Tessala</t>
  </si>
  <si>
    <t>Cartagena</t>
  </si>
  <si>
    <t>Sagunto</t>
  </si>
  <si>
    <t>British Listener</t>
  </si>
  <si>
    <t>Arkat</t>
  </si>
  <si>
    <t>Maran Gas Delphi</t>
  </si>
  <si>
    <t>Benoa LNG</t>
  </si>
  <si>
    <t>Kita LNG</t>
  </si>
  <si>
    <t>Qingdao LNG</t>
  </si>
  <si>
    <t>LNG Jia Xing</t>
  </si>
  <si>
    <t>Montoir-de-Bretagne</t>
  </si>
  <si>
    <t>Bahia de Bizkaia LNG</t>
  </si>
  <si>
    <t>Pan Europe</t>
  </si>
  <si>
    <t>HLS Cartagena</t>
  </si>
  <si>
    <t>Hrvatska LNG</t>
  </si>
  <si>
    <t>Marvel Heron</t>
  </si>
  <si>
    <t>TBC</t>
  </si>
  <si>
    <t>Damietta LNG Bunkering</t>
  </si>
  <si>
    <t>Cobia LNG</t>
  </si>
  <si>
    <t>Cool Discoverer</t>
  </si>
  <si>
    <t>Point Fortin</t>
  </si>
  <si>
    <t>Clean Future</t>
  </si>
  <si>
    <t>Kun Lun</t>
  </si>
  <si>
    <t>Kool Frost</t>
  </si>
  <si>
    <t>Flex Endeavour</t>
  </si>
  <si>
    <t>BW Clear Sky</t>
  </si>
  <si>
    <t>Hellas Athina</t>
  </si>
  <si>
    <t>Venture Bayou</t>
  </si>
  <si>
    <t>Venture Creole</t>
  </si>
  <si>
    <t>Al Daayen</t>
  </si>
  <si>
    <t>Al Jassasiya</t>
  </si>
  <si>
    <t>Bu Samra</t>
  </si>
  <si>
    <t>Maran Gas Efessos</t>
  </si>
  <si>
    <t>Mozah</t>
  </si>
  <si>
    <t>Murwab</t>
  </si>
  <si>
    <t>Imsaikah</t>
  </si>
  <si>
    <t>Cygnus Passage</t>
  </si>
  <si>
    <t>Cool Explorer</t>
  </si>
  <si>
    <t>British Achiever</t>
  </si>
  <si>
    <t>LNG Harmony</t>
  </si>
  <si>
    <t>GasLog Singapore</t>
  </si>
  <si>
    <t>CESI Gladstone</t>
  </si>
  <si>
    <t>LNG Borno</t>
  </si>
  <si>
    <t>British Sponsor</t>
  </si>
  <si>
    <t>Bu Fintas</t>
  </si>
  <si>
    <t>Grace Emilia</t>
  </si>
  <si>
    <t>EG LNG</t>
  </si>
  <si>
    <t>Puteri Sabah</t>
  </si>
  <si>
    <t>Huelva Knutsen</t>
  </si>
  <si>
    <t>Celsius Gandhinagar</t>
  </si>
  <si>
    <t>Puteri Sarawak</t>
  </si>
  <si>
    <t>Puteri Sejinjang</t>
  </si>
  <si>
    <t>Aman Sendai</t>
  </si>
  <si>
    <t>Seri Ayu</t>
  </si>
  <si>
    <t>Elisa Ardea</t>
  </si>
  <si>
    <t>Seapeak Methane</t>
  </si>
  <si>
    <t>Seri Camar</t>
  </si>
  <si>
    <t>LNG Geneva</t>
  </si>
  <si>
    <t>Amore Mio I</t>
  </si>
  <si>
    <t>Elisa Halcyon</t>
  </si>
  <si>
    <t>Maran Gas Apollonia</t>
  </si>
  <si>
    <t>Barcelona Knutsen</t>
  </si>
  <si>
    <t>Al Qa'iyyah</t>
  </si>
  <si>
    <t>Vivit Africa LNG</t>
  </si>
  <si>
    <t>Clean Destiny</t>
  </si>
  <si>
    <t>Energy Advance</t>
  </si>
  <si>
    <t>Arunika Jaya</t>
  </si>
  <si>
    <t>LNG Prima Carrier</t>
  </si>
  <si>
    <t>Pacific Mimosa</t>
  </si>
  <si>
    <t>Energy Confidence</t>
  </si>
  <si>
    <t>LNGShips Manhattan</t>
  </si>
  <si>
    <t>Beihai LNG</t>
  </si>
  <si>
    <t>HL Puffin</t>
  </si>
  <si>
    <t>Skikda LNG</t>
  </si>
  <si>
    <t>Arctic Princess</t>
  </si>
  <si>
    <t>Week 48 in 2024</t>
  </si>
  <si>
    <t>Week 48 in 2025</t>
  </si>
  <si>
    <t>Weeks 23 (2024) to 48 (2024)</t>
  </si>
  <si>
    <t>Weeks 23 (2025) to 48 (2025)</t>
  </si>
  <si>
    <t>Zhoushan LNG</t>
  </si>
  <si>
    <t>CESI Tianjin</t>
  </si>
  <si>
    <t>Grace Acacia</t>
  </si>
  <si>
    <t>Kmarin Diamond</t>
  </si>
  <si>
    <t>LNG Mars</t>
  </si>
  <si>
    <t>Tobata Ward</t>
  </si>
  <si>
    <t>Prachi</t>
  </si>
  <si>
    <t>Kawagoe</t>
  </si>
  <si>
    <t>Diamond Gas Orchid</t>
  </si>
  <si>
    <t>Athos LNG</t>
  </si>
  <si>
    <t>Woodside Donaldson</t>
  </si>
  <si>
    <t>Woodside Rees Withers</t>
  </si>
  <si>
    <t>Extremadura Knutsen</t>
  </si>
  <si>
    <t>Pacific Notus</t>
  </si>
  <si>
    <t>Berge Arzew</t>
  </si>
  <si>
    <t>Cool Runner</t>
  </si>
  <si>
    <t>Sonangol Benguela</t>
  </si>
  <si>
    <t>Flex Amber</t>
  </si>
  <si>
    <t>LNG Abuja II</t>
  </si>
  <si>
    <t>LNG Imo</t>
  </si>
  <si>
    <t>Huelva</t>
  </si>
  <si>
    <t>LNG Port Harcourt II</t>
  </si>
  <si>
    <t>Maran Gas Kalymnos</t>
  </si>
  <si>
    <t>BW Cassia</t>
  </si>
  <si>
    <t>BW Helios</t>
  </si>
  <si>
    <t>New Brave</t>
  </si>
  <si>
    <t>Pelita Energy</t>
  </si>
  <si>
    <t>Flex Resolute</t>
  </si>
  <si>
    <t>Fujian LNG</t>
  </si>
  <si>
    <t>Tangguh Hiri</t>
  </si>
  <si>
    <t>Shin Sendai</t>
  </si>
  <si>
    <t>Ob River</t>
  </si>
  <si>
    <t>Sakaide</t>
  </si>
  <si>
    <t>Dapeng Princess</t>
  </si>
  <si>
    <t>Puteri Terengganu</t>
  </si>
  <si>
    <t>Seri Cempaka</t>
  </si>
  <si>
    <t>LNG Dream</t>
  </si>
  <si>
    <t>Solaris</t>
  </si>
  <si>
    <t>Boris Davydov</t>
  </si>
  <si>
    <t>Georgiy Ushakov</t>
  </si>
  <si>
    <t>Nikolay Zubov</t>
  </si>
  <si>
    <t>Vladimir Vize</t>
  </si>
  <si>
    <t>Vladimir Voronin</t>
  </si>
  <si>
    <t>Yenisei River</t>
  </si>
  <si>
    <t>Arctic LNG 2</t>
  </si>
  <si>
    <t>Zarya</t>
  </si>
  <si>
    <t>Grazyna Gesicka</t>
  </si>
  <si>
    <t>Global Energy</t>
  </si>
  <si>
    <t>Vivirt City LNG</t>
  </si>
  <si>
    <t>Celsius Canberra</t>
  </si>
  <si>
    <t>Orion Sun</t>
  </si>
  <si>
    <t>Woodside Chaney</t>
  </si>
  <si>
    <t>Gordon Waters Knutsen</t>
  </si>
  <si>
    <t>Clean Mistral</t>
  </si>
  <si>
    <t>Clean Levant</t>
  </si>
  <si>
    <t>BW Tulip</t>
  </si>
  <si>
    <t>GasLog Wellington</t>
  </si>
  <si>
    <t>Global Star</t>
  </si>
  <si>
    <t>LNG Schneeweisschen</t>
  </si>
  <si>
    <t>Prism Brilliance</t>
  </si>
  <si>
    <t>Grace Freesia</t>
  </si>
  <si>
    <t>Quest Kirishima</t>
  </si>
  <si>
    <t>Minerva Kalymnos</t>
  </si>
  <si>
    <t>ETKI LNG</t>
  </si>
  <si>
    <t>Vivit Arabia LNG</t>
  </si>
  <si>
    <t>Orion Jessica</t>
  </si>
  <si>
    <t>Energy Endurance</t>
  </si>
  <si>
    <t>Seapeak Oak</t>
  </si>
  <si>
    <t>New Nature</t>
  </si>
  <si>
    <t>KongTong</t>
  </si>
  <si>
    <t>Isle of Grain</t>
  </si>
  <si>
    <t>Adamastos</t>
  </si>
  <si>
    <t>Global Sea Spirit</t>
  </si>
  <si>
    <t>GasLog Italy</t>
  </si>
  <si>
    <t>Leshatt</t>
  </si>
  <si>
    <t>Alexandroupolis FSRU</t>
  </si>
  <si>
    <t>Al Gattara</t>
  </si>
  <si>
    <t>Al Ghashamiya</t>
  </si>
  <si>
    <t>Al Karaana</t>
  </si>
  <si>
    <t>Al Marrouna</t>
  </si>
  <si>
    <t>Al Thakhira</t>
  </si>
  <si>
    <t>Al Thumama</t>
  </si>
  <si>
    <t>Al Utouriya</t>
  </si>
  <si>
    <t>Disha</t>
  </si>
  <si>
    <t>Maran Gas Asclepius</t>
  </si>
  <si>
    <t>Seapeak Glasgow</t>
  </si>
  <si>
    <t>Taitar No.3</t>
  </si>
  <si>
    <t>Al Mas'Habiyyah</t>
  </si>
  <si>
    <t>Dahej/Hazira</t>
  </si>
  <si>
    <t>Maran Gas Lindos</t>
  </si>
  <si>
    <t>Mraweh</t>
  </si>
  <si>
    <t>Sohar LNG</t>
  </si>
  <si>
    <t>Hitachi LNG</t>
  </si>
  <si>
    <t>Energy Atlantic</t>
  </si>
  <si>
    <t>Ibri LNG</t>
  </si>
  <si>
    <t>LNG Saturn</t>
  </si>
  <si>
    <t>Hazira</t>
  </si>
  <si>
    <t>Central America Pacific</t>
  </si>
  <si>
    <t>Baja California LNG</t>
  </si>
  <si>
    <t>Kool Firn</t>
  </si>
  <si>
    <t>Idku LNG</t>
  </si>
  <si>
    <t>Aktoras</t>
  </si>
  <si>
    <t>Al Galayel</t>
  </si>
  <si>
    <t>Al Ghariya</t>
  </si>
  <si>
    <t>Al Kharrarah</t>
  </si>
  <si>
    <t>Al Nuaman</t>
  </si>
  <si>
    <t>Al Sadd</t>
  </si>
  <si>
    <t>Al Wakrah</t>
  </si>
  <si>
    <t>Alicante Knutsen</t>
  </si>
  <si>
    <t>American Energy</t>
  </si>
  <si>
    <t>Arctic Discoverer</t>
  </si>
  <si>
    <t>Asia Venture</t>
  </si>
  <si>
    <t>Asia Vision</t>
  </si>
  <si>
    <t>Bonito LNG</t>
  </si>
  <si>
    <t>BW ENN Crystal Sky</t>
  </si>
  <si>
    <t>BW ENN Snow Lotus</t>
  </si>
  <si>
    <t>BW Pavilion Vanda</t>
  </si>
  <si>
    <t>CESI Beihai</t>
  </si>
  <si>
    <t>Dapeng Sun</t>
  </si>
  <si>
    <t>Ejnan</t>
  </si>
  <si>
    <t>Emei</t>
  </si>
  <si>
    <t>Energos Princess</t>
  </si>
  <si>
    <t>Energy Horizon</t>
  </si>
  <si>
    <t>Esshu Maru</t>
  </si>
  <si>
    <t>Excelerate Shenandoah</t>
  </si>
  <si>
    <t>GasLog Gibraltar</t>
  </si>
  <si>
    <t>GasLog Gladstone</t>
  </si>
  <si>
    <t>GasLog Glasgow</t>
  </si>
  <si>
    <t>GasLog Santiago</t>
  </si>
  <si>
    <t>GasLog Saratoga</t>
  </si>
  <si>
    <t>GasLog Shanghai</t>
  </si>
  <si>
    <t>GasLog Warsaw</t>
  </si>
  <si>
    <t>Grand Aniva</t>
  </si>
  <si>
    <t>Greenergy Pearl</t>
  </si>
  <si>
    <t>Hyundai Oceanpia</t>
  </si>
  <si>
    <t>Ibra LNG</t>
  </si>
  <si>
    <t>Id'asah</t>
  </si>
  <si>
    <t>La Seine</t>
  </si>
  <si>
    <t>LNG Barka</t>
  </si>
  <si>
    <t>LNG Jupiter</t>
  </si>
  <si>
    <t>LNG Ogun</t>
  </si>
  <si>
    <t>LNG River Niger</t>
  </si>
  <si>
    <t>LNG Venus</t>
  </si>
  <si>
    <t>Maran Gas Psara</t>
  </si>
  <si>
    <t>Methane Jane Elizabeth</t>
  </si>
  <si>
    <t>Methane Rita Andrea</t>
  </si>
  <si>
    <t>Milaha Qatar</t>
  </si>
  <si>
    <t>Min Rong</t>
  </si>
  <si>
    <t>Murex</t>
  </si>
  <si>
    <t>NFE Penguin</t>
  </si>
  <si>
    <t>Pearl</t>
  </si>
  <si>
    <t>Portovaya LNG</t>
  </si>
  <si>
    <t>Rudolf Samoylovich</t>
  </si>
  <si>
    <t>Seapeak Creole</t>
  </si>
  <si>
    <t>Seapeak Marib</t>
  </si>
  <si>
    <t>Seapeak Vancouver</t>
  </si>
  <si>
    <t>Seri Amanah</t>
  </si>
  <si>
    <t>Shagra</t>
  </si>
  <si>
    <t>Umm Al Amad</t>
  </si>
  <si>
    <t>Wilpride</t>
  </si>
  <si>
    <t>Woodside Rogers</t>
  </si>
  <si>
    <t>LNG T.B.D.</t>
  </si>
  <si>
    <t>Yari LNG</t>
  </si>
  <si>
    <t>Zekreet</t>
  </si>
  <si>
    <t>Zoe Knutsen</t>
  </si>
  <si>
    <t>Buran</t>
  </si>
  <si>
    <t>Cheikh el Mokrani</t>
  </si>
  <si>
    <t>Orion Sirius</t>
  </si>
  <si>
    <t>Celsius Greenwich</t>
  </si>
  <si>
    <t>Al Tuwar</t>
  </si>
  <si>
    <t>Wadi Al Sail</t>
  </si>
  <si>
    <t>Amur River</t>
  </si>
  <si>
    <t>Chhara LNG</t>
  </si>
  <si>
    <t>BW Brussels</t>
  </si>
  <si>
    <t>Eemshaven LNG</t>
  </si>
  <si>
    <t>Yancheng LNG</t>
  </si>
  <si>
    <t>GasLog Galveston</t>
  </si>
  <si>
    <t>Penuelas</t>
  </si>
  <si>
    <t>Ishikari LNG</t>
  </si>
  <si>
    <t>Wilhelmshaven FSRU</t>
  </si>
  <si>
    <t>Brunsbuttel FSRU</t>
  </si>
  <si>
    <t>Andres LNG</t>
  </si>
  <si>
    <t>Ignacy Jan Paderewski</t>
  </si>
  <si>
    <t>Huizhou LNG</t>
  </si>
  <si>
    <t>GasLog Windsor</t>
  </si>
  <si>
    <t>Kool Ice</t>
  </si>
  <si>
    <t>Mubaraz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</si>
</sst>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</borders>
  <cellStyleXfs count="11">
    <xf numFmtId="0" fontId="0" fillId="0" borderId="0"/>
    <xf numFmtId="0" fontId="10" fillId="0" borderId="0"/>
    <xf numFmtId="0" fontId="16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/>
    <xf numFmtId="0" fontId="6" fillId="0" borderId="0"/>
    <xf numFmtId="0" fontId="5" fillId="0" borderId="0"/>
    <xf numFmtId="0" fontId="5" fillId="0" borderId="0"/>
  </cellStyleXfs>
  <cellXfs count="85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2" fontId="0" fillId="0" borderId="0" xfId="0" applyNumberFormat="1"/>
    <xf numFmtId="0" fontId="18" fillId="0" borderId="0" xfId="0" applyFont="1"/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3" fillId="0" borderId="0" xfId="0" applyFont="1"/>
    <xf numFmtId="2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15" fontId="22" fillId="0" borderId="2" xfId="0" applyNumberFormat="1" applyFont="1" applyBorder="1" applyAlignment="1">
      <alignment horizontal="center" vertical="center" wrapText="1"/>
    </xf>
    <xf numFmtId="15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vertical="center" wrapText="1"/>
    </xf>
    <xf numFmtId="0" fontId="20" fillId="0" borderId="0" xfId="0" applyFont="1"/>
    <xf numFmtId="2" fontId="21" fillId="0" borderId="0" xfId="0" applyNumberFormat="1" applyFont="1" applyAlignment="1">
      <alignment horizontal="left"/>
    </xf>
    <xf numFmtId="0" fontId="25" fillId="0" borderId="0" xfId="3" quotePrefix="1" applyFont="1" applyAlignment="1">
      <alignment horizontal="left"/>
    </xf>
    <xf numFmtId="0" fontId="25" fillId="0" borderId="0" xfId="3" applyFont="1"/>
    <xf numFmtId="0" fontId="17" fillId="0" borderId="0" xfId="0" applyFont="1"/>
    <xf numFmtId="0" fontId="27" fillId="0" borderId="0" xfId="0" applyFont="1"/>
    <xf numFmtId="0" fontId="17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18" fillId="2" borderId="0" xfId="0" applyFont="1" applyFill="1"/>
    <xf numFmtId="0" fontId="2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30" fillId="0" borderId="0" xfId="0" applyFont="1" applyAlignment="1">
      <alignment horizontal="left" vertical="center" readingOrder="1"/>
    </xf>
    <xf numFmtId="0" fontId="31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1" fillId="0" borderId="0" xfId="0" applyFont="1"/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2" applyFont="1"/>
    <xf numFmtId="14" fontId="20" fillId="0" borderId="0" xfId="2" applyNumberFormat="1" applyFont="1" applyAlignment="1">
      <alignment horizontal="center"/>
    </xf>
    <xf numFmtId="0" fontId="20" fillId="0" borderId="0" xfId="2" applyFont="1" applyAlignment="1">
      <alignment horizontal="left"/>
    </xf>
    <xf numFmtId="15" fontId="20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2" fillId="0" borderId="0" xfId="0" applyFont="1"/>
    <xf numFmtId="2" fontId="17" fillId="0" borderId="0" xfId="0" applyNumberFormat="1" applyFont="1"/>
    <xf numFmtId="2" fontId="18" fillId="2" borderId="0" xfId="0" applyNumberFormat="1" applyFont="1" applyFill="1"/>
    <xf numFmtId="15" fontId="7" fillId="0" borderId="0" xfId="0" applyNumberFormat="1" applyFont="1" applyAlignment="1">
      <alignment horizontal="right"/>
    </xf>
    <xf numFmtId="0" fontId="3" fillId="0" borderId="0" xfId="0" applyFont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0" fillId="0" borderId="0" xfId="0" applyNumberFormat="1" applyFont="1" applyAlignment="1">
      <alignment horizontal="center"/>
    </xf>
    <xf numFmtId="0" fontId="17" fillId="2" borderId="0" xfId="0" applyFont="1" applyFill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2" fontId="20" fillId="0" borderId="0" xfId="0" applyNumberFormat="1" applyFont="1"/>
    <xf numFmtId="0" fontId="20" fillId="0" borderId="0" xfId="0" applyFont="1" applyAlignment="1">
      <alignment horizontal="left"/>
    </xf>
    <xf numFmtId="164" fontId="20" fillId="0" borderId="0" xfId="0" applyNumberFormat="1" applyFont="1" applyAlignment="1">
      <alignment horizontal="right"/>
    </xf>
    <xf numFmtId="0" fontId="33" fillId="0" borderId="0" xfId="0" applyFont="1"/>
    <xf numFmtId="14" fontId="20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14" fontId="0" fillId="0" borderId="0" xfId="0" applyNumberFormat="1"/>
    <xf numFmtId="0" fontId="32" fillId="0" borderId="1" xfId="0" applyFont="1" applyBorder="1" applyAlignment="1">
      <alignment horizontal="center" vertical="center" wrapText="1"/>
    </xf>
    <xf numFmtId="2" fontId="10" fillId="0" borderId="0" xfId="1" applyNumberFormat="1" applyAlignment="1">
      <alignment horizontal="center"/>
    </xf>
    <xf numFmtId="164" fontId="20" fillId="0" borderId="0" xfId="0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 readingOrder="1"/>
    </xf>
    <xf numFmtId="0" fontId="29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2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6.3936549246829052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48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Imports'!$V$36:$V$58</c:f>
              <c:strCache>
                <c:ptCount val="23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</c:v>
                </c:pt>
                <c:pt idx="5">
                  <c:v>Nigeria</c:v>
                </c:pt>
                <c:pt idx="6">
                  <c:v>Indonesia</c:v>
                </c:pt>
                <c:pt idx="7">
                  <c:v>Oman</c:v>
                </c:pt>
                <c:pt idx="8">
                  <c:v>Papua New Guinea</c:v>
                </c:pt>
                <c:pt idx="9">
                  <c:v>Angola</c:v>
                </c:pt>
                <c:pt idx="10">
                  <c:v>Trinidad</c:v>
                </c:pt>
                <c:pt idx="11">
                  <c:v>UAE</c:v>
                </c:pt>
                <c:pt idx="12">
                  <c:v>Algeria</c:v>
                </c:pt>
                <c:pt idx="13">
                  <c:v>Equatorial Guinea</c:v>
                </c:pt>
                <c:pt idx="14">
                  <c:v>Mozambique</c:v>
                </c:pt>
                <c:pt idx="15">
                  <c:v>Canada</c:v>
                </c:pt>
                <c:pt idx="16">
                  <c:v>Peru</c:v>
                </c:pt>
                <c:pt idx="17">
                  <c:v>Brunei</c:v>
                </c:pt>
                <c:pt idx="18">
                  <c:v>TBC</c:v>
                </c:pt>
                <c:pt idx="19">
                  <c:v>Norway</c:v>
                </c:pt>
                <c:pt idx="20">
                  <c:v>Cameroon</c:v>
                </c:pt>
                <c:pt idx="21">
                  <c:v>Mexico</c:v>
                </c:pt>
                <c:pt idx="22">
                  <c:v>Egypt</c:v>
                </c:pt>
              </c:strCache>
            </c:strRef>
          </c:cat>
          <c:val>
            <c:numRef>
              <c:f>'Exports &amp; Imports'!$X$36:$X$58</c:f>
              <c:numCache>
                <c:formatCode>0.00</c:formatCode>
                <c:ptCount val="23"/>
                <c:pt idx="0">
                  <c:v>2.7600000000000011</c:v>
                </c:pt>
                <c:pt idx="1">
                  <c:v>1.5800000000000005</c:v>
                </c:pt>
                <c:pt idx="2">
                  <c:v>1.2700000000000005</c:v>
                </c:pt>
                <c:pt idx="3">
                  <c:v>0.74</c:v>
                </c:pt>
                <c:pt idx="4">
                  <c:v>0.6100000000000001</c:v>
                </c:pt>
                <c:pt idx="5">
                  <c:v>0.28000000000000003</c:v>
                </c:pt>
                <c:pt idx="6">
                  <c:v>0.22999999999999998</c:v>
                </c:pt>
                <c:pt idx="7">
                  <c:v>0.2</c:v>
                </c:pt>
                <c:pt idx="8">
                  <c:v>0.15000000000000002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0.12</c:v>
                </c:pt>
                <c:pt idx="12">
                  <c:v>0.11</c:v>
                </c:pt>
                <c:pt idx="13">
                  <c:v>0.08</c:v>
                </c:pt>
                <c:pt idx="14">
                  <c:v>0.08</c:v>
                </c:pt>
                <c:pt idx="15">
                  <c:v>0.08</c:v>
                </c:pt>
                <c:pt idx="16">
                  <c:v>0.08</c:v>
                </c:pt>
                <c:pt idx="17">
                  <c:v>7.0000000000000007E-2</c:v>
                </c:pt>
                <c:pt idx="18">
                  <c:v>7.0000000000000007E-2</c:v>
                </c:pt>
                <c:pt idx="19">
                  <c:v>0.06</c:v>
                </c:pt>
                <c:pt idx="20">
                  <c:v>0.06</c:v>
                </c:pt>
                <c:pt idx="21">
                  <c:v>0.06</c:v>
                </c:pt>
                <c:pt idx="2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48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Imports'!$V$36:$V$58</c:f>
              <c:strCache>
                <c:ptCount val="23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</c:v>
                </c:pt>
                <c:pt idx="5">
                  <c:v>Nigeria</c:v>
                </c:pt>
                <c:pt idx="6">
                  <c:v>Indonesia</c:v>
                </c:pt>
                <c:pt idx="7">
                  <c:v>Oman</c:v>
                </c:pt>
                <c:pt idx="8">
                  <c:v>Papua New Guinea</c:v>
                </c:pt>
                <c:pt idx="9">
                  <c:v>Angola</c:v>
                </c:pt>
                <c:pt idx="10">
                  <c:v>Trinidad</c:v>
                </c:pt>
                <c:pt idx="11">
                  <c:v>UAE</c:v>
                </c:pt>
                <c:pt idx="12">
                  <c:v>Algeria</c:v>
                </c:pt>
                <c:pt idx="13">
                  <c:v>Equatorial Guinea</c:v>
                </c:pt>
                <c:pt idx="14">
                  <c:v>Mozambique</c:v>
                </c:pt>
                <c:pt idx="15">
                  <c:v>Canada</c:v>
                </c:pt>
                <c:pt idx="16">
                  <c:v>Peru</c:v>
                </c:pt>
                <c:pt idx="17">
                  <c:v>Brunei</c:v>
                </c:pt>
                <c:pt idx="18">
                  <c:v>TBC</c:v>
                </c:pt>
                <c:pt idx="19">
                  <c:v>Norway</c:v>
                </c:pt>
                <c:pt idx="20">
                  <c:v>Cameroon</c:v>
                </c:pt>
                <c:pt idx="21">
                  <c:v>Mexico</c:v>
                </c:pt>
                <c:pt idx="22">
                  <c:v>Egypt</c:v>
                </c:pt>
              </c:strCache>
            </c:strRef>
          </c:cat>
          <c:val>
            <c:numRef>
              <c:f>'Exports &amp; Imports'!$W$36:$W$58</c:f>
              <c:numCache>
                <c:formatCode>0.00</c:formatCode>
                <c:ptCount val="23"/>
                <c:pt idx="0">
                  <c:v>1.8700000000000008</c:v>
                </c:pt>
                <c:pt idx="1">
                  <c:v>1.5400000000000003</c:v>
                </c:pt>
                <c:pt idx="2">
                  <c:v>1.4900000000000007</c:v>
                </c:pt>
                <c:pt idx="3">
                  <c:v>0.48</c:v>
                </c:pt>
                <c:pt idx="4">
                  <c:v>0.55000000000000004</c:v>
                </c:pt>
                <c:pt idx="5">
                  <c:v>0.29000000000000004</c:v>
                </c:pt>
                <c:pt idx="6">
                  <c:v>0.38</c:v>
                </c:pt>
                <c:pt idx="7">
                  <c:v>0.24000000000000002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0.19000000000000003</c:v>
                </c:pt>
                <c:pt idx="11">
                  <c:v>0.06</c:v>
                </c:pt>
                <c:pt idx="12">
                  <c:v>0.29000000000000004</c:v>
                </c:pt>
                <c:pt idx="13">
                  <c:v>0.08</c:v>
                </c:pt>
                <c:pt idx="14">
                  <c:v>0.08</c:v>
                </c:pt>
                <c:pt idx="15">
                  <c:v>0</c:v>
                </c:pt>
                <c:pt idx="16">
                  <c:v>0</c:v>
                </c:pt>
                <c:pt idx="17">
                  <c:v>7.0000000000000007E-2</c:v>
                </c:pt>
                <c:pt idx="18">
                  <c:v>0</c:v>
                </c:pt>
                <c:pt idx="19">
                  <c:v>0.06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Imports'!$X$60</c:f>
              <c:strCache>
                <c:ptCount val="1"/>
                <c:pt idx="0">
                  <c:v>Weeks 23 (2025) to 48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Imports'!$V$61:$V$84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Angola</c:v>
                </c:pt>
                <c:pt idx="12">
                  <c:v>Canada</c:v>
                </c:pt>
                <c:pt idx="13">
                  <c:v>Brunei</c:v>
                </c:pt>
                <c:pt idx="14">
                  <c:v>Peru</c:v>
                </c:pt>
                <c:pt idx="15">
                  <c:v>Mozambique</c:v>
                </c:pt>
                <c:pt idx="16">
                  <c:v>UAE</c:v>
                </c:pt>
                <c:pt idx="17">
                  <c:v>Equatorial Guinea</c:v>
                </c:pt>
                <c:pt idx="18">
                  <c:v>Norway</c:v>
                </c:pt>
                <c:pt idx="19">
                  <c:v>Senegal</c:v>
                </c:pt>
                <c:pt idx="20">
                  <c:v>Cameroon</c:v>
                </c:pt>
                <c:pt idx="21">
                  <c:v>Congo (Rep.)</c:v>
                </c:pt>
                <c:pt idx="22">
                  <c:v>Mexico</c:v>
                </c:pt>
                <c:pt idx="23">
                  <c:v>Egypt</c:v>
                </c:pt>
              </c:strCache>
            </c:strRef>
          </c:cat>
          <c:val>
            <c:numRef>
              <c:f>'Exports &amp; Imports'!$X$61:$X$84</c:f>
              <c:numCache>
                <c:formatCode>0.00</c:formatCode>
                <c:ptCount val="24"/>
                <c:pt idx="0">
                  <c:v>61.249999999999275</c:v>
                </c:pt>
                <c:pt idx="1">
                  <c:v>39.009999999999835</c:v>
                </c:pt>
                <c:pt idx="2">
                  <c:v>37.649999999999693</c:v>
                </c:pt>
                <c:pt idx="3">
                  <c:v>14.780000000000012</c:v>
                </c:pt>
                <c:pt idx="4">
                  <c:v>14.209999999999971</c:v>
                </c:pt>
                <c:pt idx="5">
                  <c:v>7.6299999999999981</c:v>
                </c:pt>
                <c:pt idx="6">
                  <c:v>7.230000000000004</c:v>
                </c:pt>
                <c:pt idx="7">
                  <c:v>5.84</c:v>
                </c:pt>
                <c:pt idx="8">
                  <c:v>4.360000000000003</c:v>
                </c:pt>
                <c:pt idx="9">
                  <c:v>4.2700000000000005</c:v>
                </c:pt>
                <c:pt idx="10">
                  <c:v>4.1299999999999981</c:v>
                </c:pt>
                <c:pt idx="11">
                  <c:v>2.7300000000000009</c:v>
                </c:pt>
                <c:pt idx="12">
                  <c:v>2.1500000000000008</c:v>
                </c:pt>
                <c:pt idx="13">
                  <c:v>2.1300000000000012</c:v>
                </c:pt>
                <c:pt idx="14">
                  <c:v>2.1000000000000005</c:v>
                </c:pt>
                <c:pt idx="15">
                  <c:v>1.9800000000000006</c:v>
                </c:pt>
                <c:pt idx="16">
                  <c:v>1.8600000000000012</c:v>
                </c:pt>
                <c:pt idx="17">
                  <c:v>1.4800000000000002</c:v>
                </c:pt>
                <c:pt idx="18">
                  <c:v>1.2800000000000007</c:v>
                </c:pt>
                <c:pt idx="19">
                  <c:v>0.95999999999999985</c:v>
                </c:pt>
                <c:pt idx="20">
                  <c:v>0.77999999999999992</c:v>
                </c:pt>
                <c:pt idx="21">
                  <c:v>0.34</c:v>
                </c:pt>
                <c:pt idx="22">
                  <c:v>0.34</c:v>
                </c:pt>
                <c:pt idx="23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Imports'!$W$60</c:f>
              <c:strCache>
                <c:ptCount val="1"/>
                <c:pt idx="0">
                  <c:v>Weeks 23 (2024) to 48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Imports'!$V$61:$V$84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Angola</c:v>
                </c:pt>
                <c:pt idx="12">
                  <c:v>Canada</c:v>
                </c:pt>
                <c:pt idx="13">
                  <c:v>Brunei</c:v>
                </c:pt>
                <c:pt idx="14">
                  <c:v>Peru</c:v>
                </c:pt>
                <c:pt idx="15">
                  <c:v>Mozambique</c:v>
                </c:pt>
                <c:pt idx="16">
                  <c:v>UAE</c:v>
                </c:pt>
                <c:pt idx="17">
                  <c:v>Equatorial Guinea</c:v>
                </c:pt>
                <c:pt idx="18">
                  <c:v>Norway</c:v>
                </c:pt>
                <c:pt idx="19">
                  <c:v>Senegal</c:v>
                </c:pt>
                <c:pt idx="20">
                  <c:v>Cameroon</c:v>
                </c:pt>
                <c:pt idx="21">
                  <c:v>Congo (Rep.)</c:v>
                </c:pt>
                <c:pt idx="22">
                  <c:v>Mexico</c:v>
                </c:pt>
                <c:pt idx="23">
                  <c:v>Egypt</c:v>
                </c:pt>
              </c:strCache>
            </c:strRef>
          </c:cat>
          <c:val>
            <c:numRef>
              <c:f>'Exports &amp; Imports'!$W$61:$W$84</c:f>
              <c:numCache>
                <c:formatCode>0.00</c:formatCode>
                <c:ptCount val="24"/>
                <c:pt idx="0">
                  <c:v>46.539999999999516</c:v>
                </c:pt>
                <c:pt idx="1">
                  <c:v>37.129999999999932</c:v>
                </c:pt>
                <c:pt idx="2">
                  <c:v>38.859999999999779</c:v>
                </c:pt>
                <c:pt idx="3">
                  <c:v>15.650000000000018</c:v>
                </c:pt>
                <c:pt idx="4">
                  <c:v>12.629999999999979</c:v>
                </c:pt>
                <c:pt idx="5">
                  <c:v>7.9800000000000013</c:v>
                </c:pt>
                <c:pt idx="6">
                  <c:v>7.1099999999999994</c:v>
                </c:pt>
                <c:pt idx="7">
                  <c:v>5.37</c:v>
                </c:pt>
                <c:pt idx="8">
                  <c:v>3.7900000000000014</c:v>
                </c:pt>
                <c:pt idx="9">
                  <c:v>3.7799999999999994</c:v>
                </c:pt>
                <c:pt idx="10">
                  <c:v>5.0399999999999929</c:v>
                </c:pt>
                <c:pt idx="11">
                  <c:v>2.160000000000001</c:v>
                </c:pt>
                <c:pt idx="12">
                  <c:v>0</c:v>
                </c:pt>
                <c:pt idx="13">
                  <c:v>2.3600000000000008</c:v>
                </c:pt>
                <c:pt idx="14">
                  <c:v>1.8100000000000007</c:v>
                </c:pt>
                <c:pt idx="15">
                  <c:v>1.6900000000000006</c:v>
                </c:pt>
                <c:pt idx="16">
                  <c:v>2.76</c:v>
                </c:pt>
                <c:pt idx="17">
                  <c:v>1.6600000000000004</c:v>
                </c:pt>
                <c:pt idx="18">
                  <c:v>2.2200000000000011</c:v>
                </c:pt>
                <c:pt idx="19">
                  <c:v>0</c:v>
                </c:pt>
                <c:pt idx="20">
                  <c:v>0.73</c:v>
                </c:pt>
                <c:pt idx="21">
                  <c:v>0.22999999999999998</c:v>
                </c:pt>
                <c:pt idx="22">
                  <c:v>0.29000000000000004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  <c:pt idx="10">
                  <c:v>33</c:v>
                </c:pt>
                <c:pt idx="11">
                  <c:v>34</c:v>
                </c:pt>
                <c:pt idx="12">
                  <c:v>35</c:v>
                </c:pt>
                <c:pt idx="13">
                  <c:v>36</c:v>
                </c:pt>
                <c:pt idx="14">
                  <c:v>37</c:v>
                </c:pt>
                <c:pt idx="15">
                  <c:v>38</c:v>
                </c:pt>
                <c:pt idx="16">
                  <c:v>39</c:v>
                </c:pt>
                <c:pt idx="17">
                  <c:v>40</c:v>
                </c:pt>
                <c:pt idx="18">
                  <c:v>41</c:v>
                </c:pt>
                <c:pt idx="19">
                  <c:v>42</c:v>
                </c:pt>
                <c:pt idx="20">
                  <c:v>43</c:v>
                </c:pt>
                <c:pt idx="21">
                  <c:v>44</c:v>
                </c:pt>
                <c:pt idx="22">
                  <c:v>45</c:v>
                </c:pt>
                <c:pt idx="23">
                  <c:v>46</c:v>
                </c:pt>
                <c:pt idx="24">
                  <c:v>47</c:v>
                </c:pt>
                <c:pt idx="25">
                  <c:v>48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7.5499999999999954</c:v>
                </c:pt>
                <c:pt idx="1">
                  <c:v>8.59</c:v>
                </c:pt>
                <c:pt idx="2">
                  <c:v>7.5399999999999956</c:v>
                </c:pt>
                <c:pt idx="3">
                  <c:v>7.909999999999993</c:v>
                </c:pt>
                <c:pt idx="4">
                  <c:v>8.31</c:v>
                </c:pt>
                <c:pt idx="5">
                  <c:v>7.8399999999999936</c:v>
                </c:pt>
                <c:pt idx="6">
                  <c:v>8.2899999999999991</c:v>
                </c:pt>
                <c:pt idx="7">
                  <c:v>8.3399999999999981</c:v>
                </c:pt>
                <c:pt idx="8">
                  <c:v>8.3000000000000007</c:v>
                </c:pt>
                <c:pt idx="9">
                  <c:v>8.3899999999999988</c:v>
                </c:pt>
                <c:pt idx="10">
                  <c:v>7.5599999999999969</c:v>
                </c:pt>
                <c:pt idx="11">
                  <c:v>8.11</c:v>
                </c:pt>
                <c:pt idx="12">
                  <c:v>8.0499999999999954</c:v>
                </c:pt>
                <c:pt idx="13">
                  <c:v>8.019999999999996</c:v>
                </c:pt>
                <c:pt idx="14">
                  <c:v>7.8199999999999967</c:v>
                </c:pt>
                <c:pt idx="15">
                  <c:v>9.0100000000000069</c:v>
                </c:pt>
                <c:pt idx="16">
                  <c:v>7.8099999999999925</c:v>
                </c:pt>
                <c:pt idx="17">
                  <c:v>8.610000000000003</c:v>
                </c:pt>
                <c:pt idx="18">
                  <c:v>8.5399999999999991</c:v>
                </c:pt>
                <c:pt idx="19">
                  <c:v>8.6800000000000033</c:v>
                </c:pt>
                <c:pt idx="20">
                  <c:v>8.9600000000000044</c:v>
                </c:pt>
                <c:pt idx="21">
                  <c:v>9.0100000000000069</c:v>
                </c:pt>
                <c:pt idx="22">
                  <c:v>9.4100000000000037</c:v>
                </c:pt>
                <c:pt idx="23">
                  <c:v>9.0600000000000058</c:v>
                </c:pt>
                <c:pt idx="24">
                  <c:v>9.160000000000009</c:v>
                </c:pt>
                <c:pt idx="25">
                  <c:v>9.0200000000000067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  <c:pt idx="10">
                  <c:v>33</c:v>
                </c:pt>
                <c:pt idx="11">
                  <c:v>34</c:v>
                </c:pt>
                <c:pt idx="12">
                  <c:v>35</c:v>
                </c:pt>
                <c:pt idx="13">
                  <c:v>36</c:v>
                </c:pt>
                <c:pt idx="14">
                  <c:v>37</c:v>
                </c:pt>
                <c:pt idx="15">
                  <c:v>38</c:v>
                </c:pt>
                <c:pt idx="16">
                  <c:v>39</c:v>
                </c:pt>
                <c:pt idx="17">
                  <c:v>40</c:v>
                </c:pt>
                <c:pt idx="18">
                  <c:v>41</c:v>
                </c:pt>
                <c:pt idx="19">
                  <c:v>42</c:v>
                </c:pt>
                <c:pt idx="20">
                  <c:v>43</c:v>
                </c:pt>
                <c:pt idx="21">
                  <c:v>44</c:v>
                </c:pt>
                <c:pt idx="22">
                  <c:v>45</c:v>
                </c:pt>
                <c:pt idx="23">
                  <c:v>46</c:v>
                </c:pt>
                <c:pt idx="24">
                  <c:v>47</c:v>
                </c:pt>
                <c:pt idx="25">
                  <c:v>48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7.6499999999999932</c:v>
                </c:pt>
                <c:pt idx="1">
                  <c:v>7.6909999999999927</c:v>
                </c:pt>
                <c:pt idx="2">
                  <c:v>8.150999999999998</c:v>
                </c:pt>
                <c:pt idx="3">
                  <c:v>7.819999999999995</c:v>
                </c:pt>
                <c:pt idx="4">
                  <c:v>7.2909999999999924</c:v>
                </c:pt>
                <c:pt idx="5">
                  <c:v>8.1109999999999918</c:v>
                </c:pt>
                <c:pt idx="6">
                  <c:v>7.75999999999999</c:v>
                </c:pt>
                <c:pt idx="7">
                  <c:v>7.2709999999999919</c:v>
                </c:pt>
                <c:pt idx="8">
                  <c:v>8.2499999999999947</c:v>
                </c:pt>
                <c:pt idx="9">
                  <c:v>7.8099999999999987</c:v>
                </c:pt>
                <c:pt idx="10">
                  <c:v>7.6799999999999899</c:v>
                </c:pt>
                <c:pt idx="11">
                  <c:v>8.8000000000000025</c:v>
                </c:pt>
                <c:pt idx="12">
                  <c:v>7.6299999999999955</c:v>
                </c:pt>
                <c:pt idx="13">
                  <c:v>8.4800000000000058</c:v>
                </c:pt>
                <c:pt idx="14">
                  <c:v>7.9099999999999939</c:v>
                </c:pt>
                <c:pt idx="15">
                  <c:v>8.2410000000000014</c:v>
                </c:pt>
                <c:pt idx="16">
                  <c:v>6.9899999999999904</c:v>
                </c:pt>
                <c:pt idx="17">
                  <c:v>8.5610000000000053</c:v>
                </c:pt>
                <c:pt idx="18">
                  <c:v>7.8599999999999941</c:v>
                </c:pt>
                <c:pt idx="19">
                  <c:v>8.3429999999999982</c:v>
                </c:pt>
                <c:pt idx="20">
                  <c:v>8.1539999999999981</c:v>
                </c:pt>
                <c:pt idx="21">
                  <c:v>8.6469999999999985</c:v>
                </c:pt>
                <c:pt idx="22">
                  <c:v>8.5809999999999977</c:v>
                </c:pt>
                <c:pt idx="23">
                  <c:v>9.0030000000000054</c:v>
                </c:pt>
                <c:pt idx="24">
                  <c:v>8.4419999999999966</c:v>
                </c:pt>
                <c:pt idx="25">
                  <c:v>9.0660000000000078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20117160431809"/>
          <c:y val="7.2126097937643102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Imports'!$X$86</c:f>
              <c:strCache>
                <c:ptCount val="1"/>
                <c:pt idx="0">
                  <c:v>Week 48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Imports'!$V$87:$V$124</c:f>
              <c:strCache>
                <c:ptCount val="3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Taiwan</c:v>
                </c:pt>
                <c:pt idx="4">
                  <c:v>France</c:v>
                </c:pt>
                <c:pt idx="5">
                  <c:v>UK</c:v>
                </c:pt>
                <c:pt idx="6">
                  <c:v>Netherlands</c:v>
                </c:pt>
                <c:pt idx="7">
                  <c:v>Spain</c:v>
                </c:pt>
                <c:pt idx="8">
                  <c:v>Italy</c:v>
                </c:pt>
                <c:pt idx="9">
                  <c:v>Egypt</c:v>
                </c:pt>
                <c:pt idx="10">
                  <c:v>Germany</c:v>
                </c:pt>
                <c:pt idx="11">
                  <c:v>Turkey</c:v>
                </c:pt>
                <c:pt idx="12">
                  <c:v>India</c:v>
                </c:pt>
                <c:pt idx="13">
                  <c:v>Indonesia</c:v>
                </c:pt>
                <c:pt idx="14">
                  <c:v>Singapore</c:v>
                </c:pt>
                <c:pt idx="15">
                  <c:v>Poland</c:v>
                </c:pt>
                <c:pt idx="16">
                  <c:v>Thailand</c:v>
                </c:pt>
                <c:pt idx="17">
                  <c:v>Belgium</c:v>
                </c:pt>
                <c:pt idx="18">
                  <c:v>Lithuania</c:v>
                </c:pt>
                <c:pt idx="19">
                  <c:v>Portugal</c:v>
                </c:pt>
                <c:pt idx="20">
                  <c:v>Bangladesh</c:v>
                </c:pt>
                <c:pt idx="21">
                  <c:v>Brazil</c:v>
                </c:pt>
                <c:pt idx="22">
                  <c:v>Colombia</c:v>
                </c:pt>
                <c:pt idx="23">
                  <c:v>Kuwait</c:v>
                </c:pt>
                <c:pt idx="24">
                  <c:v>Puerto Rico</c:v>
                </c:pt>
                <c:pt idx="25">
                  <c:v>TBC</c:v>
                </c:pt>
                <c:pt idx="26">
                  <c:v>Croatia</c:v>
                </c:pt>
                <c:pt idx="27">
                  <c:v>United States</c:v>
                </c:pt>
                <c:pt idx="28">
                  <c:v>Greece</c:v>
                </c:pt>
                <c:pt idx="29">
                  <c:v>Philippines</c:v>
                </c:pt>
                <c:pt idx="30">
                  <c:v>Dominican Republic</c:v>
                </c:pt>
                <c:pt idx="31">
                  <c:v>Pakistan</c:v>
                </c:pt>
                <c:pt idx="32">
                  <c:v>Malaysia</c:v>
                </c:pt>
                <c:pt idx="33">
                  <c:v>Jamaica</c:v>
                </c:pt>
                <c:pt idx="34">
                  <c:v>El Salvador</c:v>
                </c:pt>
                <c:pt idx="35">
                  <c:v>Finland</c:v>
                </c:pt>
                <c:pt idx="36">
                  <c:v>Malta</c:v>
                </c:pt>
                <c:pt idx="37">
                  <c:v>US Virgin Islands</c:v>
                </c:pt>
              </c:strCache>
            </c:strRef>
          </c:cat>
          <c:val>
            <c:numRef>
              <c:f>'Exports &amp; Imports'!$X$87:$X$124</c:f>
              <c:numCache>
                <c:formatCode>0.00</c:formatCode>
                <c:ptCount val="38"/>
                <c:pt idx="0">
                  <c:v>1.331</c:v>
                </c:pt>
                <c:pt idx="1">
                  <c:v>1.2540000000000002</c:v>
                </c:pt>
                <c:pt idx="2">
                  <c:v>0.84</c:v>
                </c:pt>
                <c:pt idx="3">
                  <c:v>0.46</c:v>
                </c:pt>
                <c:pt idx="4">
                  <c:v>0.45000000000000007</c:v>
                </c:pt>
                <c:pt idx="5">
                  <c:v>0.43000000000000005</c:v>
                </c:pt>
                <c:pt idx="6">
                  <c:v>0.37000000000000005</c:v>
                </c:pt>
                <c:pt idx="7">
                  <c:v>0.34</c:v>
                </c:pt>
                <c:pt idx="8">
                  <c:v>0.31</c:v>
                </c:pt>
                <c:pt idx="9">
                  <c:v>0.30000000000000004</c:v>
                </c:pt>
                <c:pt idx="10">
                  <c:v>0.30000000000000004</c:v>
                </c:pt>
                <c:pt idx="11">
                  <c:v>0.28000000000000003</c:v>
                </c:pt>
                <c:pt idx="12">
                  <c:v>0.24</c:v>
                </c:pt>
                <c:pt idx="13">
                  <c:v>0.17100000000000001</c:v>
                </c:pt>
                <c:pt idx="14">
                  <c:v>0.17</c:v>
                </c:pt>
                <c:pt idx="15">
                  <c:v>0.16999999999999998</c:v>
                </c:pt>
                <c:pt idx="16">
                  <c:v>0.16999999999999998</c:v>
                </c:pt>
                <c:pt idx="17">
                  <c:v>0.15000000000000002</c:v>
                </c:pt>
                <c:pt idx="18">
                  <c:v>0.14000000000000001</c:v>
                </c:pt>
                <c:pt idx="19">
                  <c:v>0.14000000000000001</c:v>
                </c:pt>
                <c:pt idx="20">
                  <c:v>0.13</c:v>
                </c:pt>
                <c:pt idx="21">
                  <c:v>0.12</c:v>
                </c:pt>
                <c:pt idx="22">
                  <c:v>0.08</c:v>
                </c:pt>
                <c:pt idx="23">
                  <c:v>0.08</c:v>
                </c:pt>
                <c:pt idx="24">
                  <c:v>0.08</c:v>
                </c:pt>
                <c:pt idx="25">
                  <c:v>0.08</c:v>
                </c:pt>
                <c:pt idx="26">
                  <c:v>0.08</c:v>
                </c:pt>
                <c:pt idx="27">
                  <c:v>0.08</c:v>
                </c:pt>
                <c:pt idx="28">
                  <c:v>7.0000000000000007E-2</c:v>
                </c:pt>
                <c:pt idx="29">
                  <c:v>7.0000000000000007E-2</c:v>
                </c:pt>
                <c:pt idx="30">
                  <c:v>7.0000000000000007E-2</c:v>
                </c:pt>
                <c:pt idx="31">
                  <c:v>0.06</c:v>
                </c:pt>
                <c:pt idx="32">
                  <c:v>0.04</c:v>
                </c:pt>
                <c:pt idx="33">
                  <c:v>0.01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Imports'!$W$86</c:f>
              <c:strCache>
                <c:ptCount val="1"/>
                <c:pt idx="0">
                  <c:v>Week 48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Imports'!$V$87:$V$124</c:f>
              <c:strCache>
                <c:ptCount val="3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Taiwan</c:v>
                </c:pt>
                <c:pt idx="4">
                  <c:v>France</c:v>
                </c:pt>
                <c:pt idx="5">
                  <c:v>UK</c:v>
                </c:pt>
                <c:pt idx="6">
                  <c:v>Netherlands</c:v>
                </c:pt>
                <c:pt idx="7">
                  <c:v>Spain</c:v>
                </c:pt>
                <c:pt idx="8">
                  <c:v>Italy</c:v>
                </c:pt>
                <c:pt idx="9">
                  <c:v>Egypt</c:v>
                </c:pt>
                <c:pt idx="10">
                  <c:v>Germany</c:v>
                </c:pt>
                <c:pt idx="11">
                  <c:v>Turkey</c:v>
                </c:pt>
                <c:pt idx="12">
                  <c:v>India</c:v>
                </c:pt>
                <c:pt idx="13">
                  <c:v>Indonesia</c:v>
                </c:pt>
                <c:pt idx="14">
                  <c:v>Singapore</c:v>
                </c:pt>
                <c:pt idx="15">
                  <c:v>Poland</c:v>
                </c:pt>
                <c:pt idx="16">
                  <c:v>Thailand</c:v>
                </c:pt>
                <c:pt idx="17">
                  <c:v>Belgium</c:v>
                </c:pt>
                <c:pt idx="18">
                  <c:v>Lithuania</c:v>
                </c:pt>
                <c:pt idx="19">
                  <c:v>Portugal</c:v>
                </c:pt>
                <c:pt idx="20">
                  <c:v>Bangladesh</c:v>
                </c:pt>
                <c:pt idx="21">
                  <c:v>Brazil</c:v>
                </c:pt>
                <c:pt idx="22">
                  <c:v>Colombia</c:v>
                </c:pt>
                <c:pt idx="23">
                  <c:v>Kuwait</c:v>
                </c:pt>
                <c:pt idx="24">
                  <c:v>Puerto Rico</c:v>
                </c:pt>
                <c:pt idx="25">
                  <c:v>TBC</c:v>
                </c:pt>
                <c:pt idx="26">
                  <c:v>Croatia</c:v>
                </c:pt>
                <c:pt idx="27">
                  <c:v>United States</c:v>
                </c:pt>
                <c:pt idx="28">
                  <c:v>Greece</c:v>
                </c:pt>
                <c:pt idx="29">
                  <c:v>Philippines</c:v>
                </c:pt>
                <c:pt idx="30">
                  <c:v>Dominican Republic</c:v>
                </c:pt>
                <c:pt idx="31">
                  <c:v>Pakistan</c:v>
                </c:pt>
                <c:pt idx="32">
                  <c:v>Malaysia</c:v>
                </c:pt>
                <c:pt idx="33">
                  <c:v>Jamaica</c:v>
                </c:pt>
                <c:pt idx="34">
                  <c:v>El Salvador</c:v>
                </c:pt>
                <c:pt idx="35">
                  <c:v>Finland</c:v>
                </c:pt>
                <c:pt idx="36">
                  <c:v>Malta</c:v>
                </c:pt>
                <c:pt idx="37">
                  <c:v>US Virgin Islands</c:v>
                </c:pt>
              </c:strCache>
            </c:strRef>
          </c:cat>
          <c:val>
            <c:numRef>
              <c:f>'Exports &amp; Imports'!$W$87:$W$124</c:f>
              <c:numCache>
                <c:formatCode>0.00</c:formatCode>
                <c:ptCount val="38"/>
                <c:pt idx="0">
                  <c:v>1.3800000000000003</c:v>
                </c:pt>
                <c:pt idx="1">
                  <c:v>1.4700000000000009</c:v>
                </c:pt>
                <c:pt idx="2">
                  <c:v>0.98000000000000032</c:v>
                </c:pt>
                <c:pt idx="3">
                  <c:v>0.37</c:v>
                </c:pt>
                <c:pt idx="4">
                  <c:v>0.42000000000000004</c:v>
                </c:pt>
                <c:pt idx="5">
                  <c:v>0.43000000000000005</c:v>
                </c:pt>
                <c:pt idx="6">
                  <c:v>0.48000000000000004</c:v>
                </c:pt>
                <c:pt idx="7">
                  <c:v>0.35000000000000003</c:v>
                </c:pt>
                <c:pt idx="8">
                  <c:v>0.19</c:v>
                </c:pt>
                <c:pt idx="9">
                  <c:v>7.0000000000000007E-2</c:v>
                </c:pt>
                <c:pt idx="10">
                  <c:v>0.21000000000000002</c:v>
                </c:pt>
                <c:pt idx="11">
                  <c:v>0.47000000000000003</c:v>
                </c:pt>
                <c:pt idx="12">
                  <c:v>0.30000000000000004</c:v>
                </c:pt>
                <c:pt idx="13">
                  <c:v>0.10100000000000001</c:v>
                </c:pt>
                <c:pt idx="14">
                  <c:v>0.21000000000000002</c:v>
                </c:pt>
                <c:pt idx="15">
                  <c:v>0.16</c:v>
                </c:pt>
                <c:pt idx="16">
                  <c:v>0.30000000000000004</c:v>
                </c:pt>
                <c:pt idx="17">
                  <c:v>0.16</c:v>
                </c:pt>
                <c:pt idx="18">
                  <c:v>0.08</c:v>
                </c:pt>
                <c:pt idx="19">
                  <c:v>0.04</c:v>
                </c:pt>
                <c:pt idx="20">
                  <c:v>0.13</c:v>
                </c:pt>
                <c:pt idx="21">
                  <c:v>0</c:v>
                </c:pt>
                <c:pt idx="22">
                  <c:v>0.1</c:v>
                </c:pt>
                <c:pt idx="23">
                  <c:v>0.16999999999999998</c:v>
                </c:pt>
                <c:pt idx="24">
                  <c:v>7.0000000000000007E-2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0.08</c:v>
                </c:pt>
                <c:pt idx="29">
                  <c:v>0.08</c:v>
                </c:pt>
                <c:pt idx="30">
                  <c:v>0</c:v>
                </c:pt>
                <c:pt idx="31">
                  <c:v>0.18</c:v>
                </c:pt>
                <c:pt idx="32">
                  <c:v>0.06</c:v>
                </c:pt>
                <c:pt idx="33">
                  <c:v>0.02</c:v>
                </c:pt>
                <c:pt idx="34">
                  <c:v>7.0000000000000007E-2</c:v>
                </c:pt>
                <c:pt idx="35">
                  <c:v>0.05</c:v>
                </c:pt>
                <c:pt idx="36">
                  <c:v>0.04</c:v>
                </c:pt>
                <c:pt idx="37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Imports'!$X$126</c:f>
              <c:strCache>
                <c:ptCount val="1"/>
                <c:pt idx="0">
                  <c:v>Weeks 23 (2025) to 48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Imports'!$V$127:$V$178</c:f>
              <c:strCache>
                <c:ptCount val="52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Netherlands</c:v>
                </c:pt>
                <c:pt idx="6">
                  <c:v>France</c:v>
                </c:pt>
                <c:pt idx="7">
                  <c:v>Spain</c:v>
                </c:pt>
                <c:pt idx="8">
                  <c:v>Italy</c:v>
                </c:pt>
                <c:pt idx="9">
                  <c:v>Egypt</c:v>
                </c:pt>
                <c:pt idx="10">
                  <c:v>Belgium</c:v>
                </c:pt>
                <c:pt idx="11">
                  <c:v>Thailand</c:v>
                </c:pt>
                <c:pt idx="12">
                  <c:v>Germany</c:v>
                </c:pt>
                <c:pt idx="13">
                  <c:v>Kuwait</c:v>
                </c:pt>
                <c:pt idx="14">
                  <c:v>Bangladesh</c:v>
                </c:pt>
                <c:pt idx="15">
                  <c:v>Singapore</c:v>
                </c:pt>
                <c:pt idx="16">
                  <c:v>Poland</c:v>
                </c:pt>
                <c:pt idx="17">
                  <c:v>Pakistan</c:v>
                </c:pt>
                <c:pt idx="18">
                  <c:v>Turkey</c:v>
                </c:pt>
                <c:pt idx="19">
                  <c:v>UK</c:v>
                </c:pt>
                <c:pt idx="20">
                  <c:v>Indonesia</c:v>
                </c:pt>
                <c:pt idx="21">
                  <c:v>Portugal</c:v>
                </c:pt>
                <c:pt idx="22">
                  <c:v>Brazil</c:v>
                </c:pt>
                <c:pt idx="23">
                  <c:v>Lithuania</c:v>
                </c:pt>
                <c:pt idx="24">
                  <c:v>Greece</c:v>
                </c:pt>
                <c:pt idx="25">
                  <c:v>Chile</c:v>
                </c:pt>
                <c:pt idx="26">
                  <c:v>Malaysia</c:v>
                </c:pt>
                <c:pt idx="27">
                  <c:v>Dominican Republic</c:v>
                </c:pt>
                <c:pt idx="28">
                  <c:v>Philippines</c:v>
                </c:pt>
                <c:pt idx="29">
                  <c:v>Colombia</c:v>
                </c:pt>
                <c:pt idx="30">
                  <c:v>Croatia</c:v>
                </c:pt>
                <c:pt idx="31">
                  <c:v>Puerto Rico</c:v>
                </c:pt>
                <c:pt idx="32">
                  <c:v>Bahrain</c:v>
                </c:pt>
                <c:pt idx="33">
                  <c:v>Argentina</c:v>
                </c:pt>
                <c:pt idx="34">
                  <c:v>Russia</c:v>
                </c:pt>
                <c:pt idx="35">
                  <c:v>UAE</c:v>
                </c:pt>
                <c:pt idx="36">
                  <c:v>Finland</c:v>
                </c:pt>
                <c:pt idx="37">
                  <c:v>Jamaica</c:v>
                </c:pt>
                <c:pt idx="38">
                  <c:v>Mexico</c:v>
                </c:pt>
                <c:pt idx="39">
                  <c:v>Panama</c:v>
                </c:pt>
                <c:pt idx="40">
                  <c:v>Jordan</c:v>
                </c:pt>
                <c:pt idx="41">
                  <c:v>Malta</c:v>
                </c:pt>
                <c:pt idx="42">
                  <c:v>Vietnam</c:v>
                </c:pt>
                <c:pt idx="43">
                  <c:v>El Salvador</c:v>
                </c:pt>
                <c:pt idx="44">
                  <c:v>United States</c:v>
                </c:pt>
                <c:pt idx="45">
                  <c:v>Senegal</c:v>
                </c:pt>
                <c:pt idx="46">
                  <c:v>Canada</c:v>
                </c:pt>
                <c:pt idx="47">
                  <c:v>TBC</c:v>
                </c:pt>
                <c:pt idx="48">
                  <c:v>US Virgin Islands</c:v>
                </c:pt>
                <c:pt idx="49">
                  <c:v>Bahamas</c:v>
                </c:pt>
                <c:pt idx="50">
                  <c:v>South Europe</c:v>
                </c:pt>
                <c:pt idx="51">
                  <c:v>Myanmar</c:v>
                </c:pt>
              </c:strCache>
            </c:strRef>
          </c:cat>
          <c:val>
            <c:numRef>
              <c:f>'Exports &amp; Imports'!$X$127:$X$178</c:f>
              <c:numCache>
                <c:formatCode>0.00</c:formatCode>
                <c:ptCount val="52"/>
                <c:pt idx="0">
                  <c:v>34.25099999999982</c:v>
                </c:pt>
                <c:pt idx="1">
                  <c:v>30.976999999999837</c:v>
                </c:pt>
                <c:pt idx="2">
                  <c:v>22.549999999999933</c:v>
                </c:pt>
                <c:pt idx="3">
                  <c:v>12.140000000000008</c:v>
                </c:pt>
                <c:pt idx="4">
                  <c:v>12.030000000000003</c:v>
                </c:pt>
                <c:pt idx="5">
                  <c:v>10.100000000000009</c:v>
                </c:pt>
                <c:pt idx="6">
                  <c:v>9.8600000000000048</c:v>
                </c:pt>
                <c:pt idx="7">
                  <c:v>8.0100000000000033</c:v>
                </c:pt>
                <c:pt idx="8">
                  <c:v>7.3000000000000043</c:v>
                </c:pt>
                <c:pt idx="9">
                  <c:v>6.5800000000000036</c:v>
                </c:pt>
                <c:pt idx="10">
                  <c:v>5.1900000000000031</c:v>
                </c:pt>
                <c:pt idx="11">
                  <c:v>4.9799999999999995</c:v>
                </c:pt>
                <c:pt idx="12">
                  <c:v>4.580000000000001</c:v>
                </c:pt>
                <c:pt idx="13">
                  <c:v>4.0900000000000007</c:v>
                </c:pt>
                <c:pt idx="14">
                  <c:v>3.86</c:v>
                </c:pt>
                <c:pt idx="15">
                  <c:v>3.6200000000000019</c:v>
                </c:pt>
                <c:pt idx="16">
                  <c:v>3.3699999999999992</c:v>
                </c:pt>
                <c:pt idx="17">
                  <c:v>3.3600000000000025</c:v>
                </c:pt>
                <c:pt idx="18">
                  <c:v>2.9200000000000013</c:v>
                </c:pt>
                <c:pt idx="19">
                  <c:v>2.8300000000000005</c:v>
                </c:pt>
                <c:pt idx="20">
                  <c:v>2.7159999999999997</c:v>
                </c:pt>
                <c:pt idx="21">
                  <c:v>1.5900000000000003</c:v>
                </c:pt>
                <c:pt idx="22">
                  <c:v>1.4800000000000004</c:v>
                </c:pt>
                <c:pt idx="23">
                  <c:v>1.3</c:v>
                </c:pt>
                <c:pt idx="24">
                  <c:v>1.1400000000000003</c:v>
                </c:pt>
                <c:pt idx="25">
                  <c:v>1.1200000000000001</c:v>
                </c:pt>
                <c:pt idx="26">
                  <c:v>1.0700000000000003</c:v>
                </c:pt>
                <c:pt idx="27">
                  <c:v>0.99</c:v>
                </c:pt>
                <c:pt idx="28">
                  <c:v>0.97</c:v>
                </c:pt>
                <c:pt idx="29">
                  <c:v>0.91</c:v>
                </c:pt>
                <c:pt idx="30">
                  <c:v>0.73</c:v>
                </c:pt>
                <c:pt idx="31">
                  <c:v>0.67999999999999994</c:v>
                </c:pt>
                <c:pt idx="32">
                  <c:v>0.61</c:v>
                </c:pt>
                <c:pt idx="33">
                  <c:v>0.59000000000000019</c:v>
                </c:pt>
                <c:pt idx="34">
                  <c:v>0.56000000000000005</c:v>
                </c:pt>
                <c:pt idx="35">
                  <c:v>0.54</c:v>
                </c:pt>
                <c:pt idx="36">
                  <c:v>0.43000000000000005</c:v>
                </c:pt>
                <c:pt idx="37">
                  <c:v>0.38600000000000007</c:v>
                </c:pt>
                <c:pt idx="38">
                  <c:v>0.36000000000000004</c:v>
                </c:pt>
                <c:pt idx="39">
                  <c:v>0.31000000000000005</c:v>
                </c:pt>
                <c:pt idx="40">
                  <c:v>0.24</c:v>
                </c:pt>
                <c:pt idx="41">
                  <c:v>0.23000000000000004</c:v>
                </c:pt>
                <c:pt idx="42">
                  <c:v>0.22000000000000003</c:v>
                </c:pt>
                <c:pt idx="43">
                  <c:v>0.19</c:v>
                </c:pt>
                <c:pt idx="44">
                  <c:v>0.14000000000000001</c:v>
                </c:pt>
                <c:pt idx="45">
                  <c:v>0.14000000000000001</c:v>
                </c:pt>
                <c:pt idx="46">
                  <c:v>0.08</c:v>
                </c:pt>
                <c:pt idx="47">
                  <c:v>0.08</c:v>
                </c:pt>
                <c:pt idx="48">
                  <c:v>0.08</c:v>
                </c:pt>
                <c:pt idx="49">
                  <c:v>0.03</c:v>
                </c:pt>
                <c:pt idx="50">
                  <c:v>0.01</c:v>
                </c:pt>
                <c:pt idx="51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Imports'!$W$126</c:f>
              <c:strCache>
                <c:ptCount val="1"/>
                <c:pt idx="0">
                  <c:v>Weeks 23 (2024) to 48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Imports'!$V$127:$V$178</c:f>
              <c:strCache>
                <c:ptCount val="52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Netherlands</c:v>
                </c:pt>
                <c:pt idx="6">
                  <c:v>France</c:v>
                </c:pt>
                <c:pt idx="7">
                  <c:v>Spain</c:v>
                </c:pt>
                <c:pt idx="8">
                  <c:v>Italy</c:v>
                </c:pt>
                <c:pt idx="9">
                  <c:v>Egypt</c:v>
                </c:pt>
                <c:pt idx="10">
                  <c:v>Belgium</c:v>
                </c:pt>
                <c:pt idx="11">
                  <c:v>Thailand</c:v>
                </c:pt>
                <c:pt idx="12">
                  <c:v>Germany</c:v>
                </c:pt>
                <c:pt idx="13">
                  <c:v>Kuwait</c:v>
                </c:pt>
                <c:pt idx="14">
                  <c:v>Bangladesh</c:v>
                </c:pt>
                <c:pt idx="15">
                  <c:v>Singapore</c:v>
                </c:pt>
                <c:pt idx="16">
                  <c:v>Poland</c:v>
                </c:pt>
                <c:pt idx="17">
                  <c:v>Pakistan</c:v>
                </c:pt>
                <c:pt idx="18">
                  <c:v>Turkey</c:v>
                </c:pt>
                <c:pt idx="19">
                  <c:v>UK</c:v>
                </c:pt>
                <c:pt idx="20">
                  <c:v>Indonesia</c:v>
                </c:pt>
                <c:pt idx="21">
                  <c:v>Portugal</c:v>
                </c:pt>
                <c:pt idx="22">
                  <c:v>Brazil</c:v>
                </c:pt>
                <c:pt idx="23">
                  <c:v>Lithuania</c:v>
                </c:pt>
                <c:pt idx="24">
                  <c:v>Greece</c:v>
                </c:pt>
                <c:pt idx="25">
                  <c:v>Chile</c:v>
                </c:pt>
                <c:pt idx="26">
                  <c:v>Malaysia</c:v>
                </c:pt>
                <c:pt idx="27">
                  <c:v>Dominican Republic</c:v>
                </c:pt>
                <c:pt idx="28">
                  <c:v>Philippines</c:v>
                </c:pt>
                <c:pt idx="29">
                  <c:v>Colombia</c:v>
                </c:pt>
                <c:pt idx="30">
                  <c:v>Croatia</c:v>
                </c:pt>
                <c:pt idx="31">
                  <c:v>Puerto Rico</c:v>
                </c:pt>
                <c:pt idx="32">
                  <c:v>Bahrain</c:v>
                </c:pt>
                <c:pt idx="33">
                  <c:v>Argentina</c:v>
                </c:pt>
                <c:pt idx="34">
                  <c:v>Russia</c:v>
                </c:pt>
                <c:pt idx="35">
                  <c:v>UAE</c:v>
                </c:pt>
                <c:pt idx="36">
                  <c:v>Finland</c:v>
                </c:pt>
                <c:pt idx="37">
                  <c:v>Jamaica</c:v>
                </c:pt>
                <c:pt idx="38">
                  <c:v>Mexico</c:v>
                </c:pt>
                <c:pt idx="39">
                  <c:v>Panama</c:v>
                </c:pt>
                <c:pt idx="40">
                  <c:v>Jordan</c:v>
                </c:pt>
                <c:pt idx="41">
                  <c:v>Malta</c:v>
                </c:pt>
                <c:pt idx="42">
                  <c:v>Vietnam</c:v>
                </c:pt>
                <c:pt idx="43">
                  <c:v>El Salvador</c:v>
                </c:pt>
                <c:pt idx="44">
                  <c:v>United States</c:v>
                </c:pt>
                <c:pt idx="45">
                  <c:v>Senegal</c:v>
                </c:pt>
                <c:pt idx="46">
                  <c:v>Canada</c:v>
                </c:pt>
                <c:pt idx="47">
                  <c:v>TBC</c:v>
                </c:pt>
                <c:pt idx="48">
                  <c:v>US Virgin Islands</c:v>
                </c:pt>
                <c:pt idx="49">
                  <c:v>Bahamas</c:v>
                </c:pt>
                <c:pt idx="50">
                  <c:v>South Europe</c:v>
                </c:pt>
                <c:pt idx="51">
                  <c:v>Myanmar</c:v>
                </c:pt>
              </c:strCache>
            </c:strRef>
          </c:cat>
          <c:val>
            <c:numRef>
              <c:f>'Exports &amp; Imports'!$W$127:$W$178</c:f>
              <c:numCache>
                <c:formatCode>0.00</c:formatCode>
                <c:ptCount val="52"/>
                <c:pt idx="0">
                  <c:v>38.513999999999818</c:v>
                </c:pt>
                <c:pt idx="1">
                  <c:v>31.349999999999877</c:v>
                </c:pt>
                <c:pt idx="2">
                  <c:v>21.759999999999955</c:v>
                </c:pt>
                <c:pt idx="3">
                  <c:v>13.230000000000013</c:v>
                </c:pt>
                <c:pt idx="4">
                  <c:v>11.480000000000004</c:v>
                </c:pt>
                <c:pt idx="5">
                  <c:v>6.8900000000000041</c:v>
                </c:pt>
                <c:pt idx="6">
                  <c:v>7.8200000000000021</c:v>
                </c:pt>
                <c:pt idx="7">
                  <c:v>6.5400000000000018</c:v>
                </c:pt>
                <c:pt idx="8">
                  <c:v>4.6099999999999994</c:v>
                </c:pt>
                <c:pt idx="9">
                  <c:v>2.100000000000001</c:v>
                </c:pt>
                <c:pt idx="10">
                  <c:v>2.5100000000000007</c:v>
                </c:pt>
                <c:pt idx="11">
                  <c:v>5.4799999999999995</c:v>
                </c:pt>
                <c:pt idx="12">
                  <c:v>2.330000000000001</c:v>
                </c:pt>
                <c:pt idx="13">
                  <c:v>4.3000000000000007</c:v>
                </c:pt>
                <c:pt idx="14">
                  <c:v>2.6900000000000008</c:v>
                </c:pt>
                <c:pt idx="15">
                  <c:v>3.4000000000000017</c:v>
                </c:pt>
                <c:pt idx="16">
                  <c:v>2.620000000000001</c:v>
                </c:pt>
                <c:pt idx="17">
                  <c:v>3.4000000000000008</c:v>
                </c:pt>
                <c:pt idx="18">
                  <c:v>2.2900000000000009</c:v>
                </c:pt>
                <c:pt idx="19">
                  <c:v>2.1800000000000006</c:v>
                </c:pt>
                <c:pt idx="20">
                  <c:v>2.3260000000000005</c:v>
                </c:pt>
                <c:pt idx="21">
                  <c:v>1.7400000000000009</c:v>
                </c:pt>
                <c:pt idx="22">
                  <c:v>1.9300000000000008</c:v>
                </c:pt>
                <c:pt idx="23">
                  <c:v>1.1700000000000004</c:v>
                </c:pt>
                <c:pt idx="24">
                  <c:v>0.85</c:v>
                </c:pt>
                <c:pt idx="25">
                  <c:v>1.2700000000000005</c:v>
                </c:pt>
                <c:pt idx="26">
                  <c:v>1.6900000000000011</c:v>
                </c:pt>
                <c:pt idx="27">
                  <c:v>1.1300000000000001</c:v>
                </c:pt>
                <c:pt idx="28">
                  <c:v>0.61</c:v>
                </c:pt>
                <c:pt idx="29">
                  <c:v>0.8</c:v>
                </c:pt>
                <c:pt idx="30">
                  <c:v>0.91999999999999982</c:v>
                </c:pt>
                <c:pt idx="31">
                  <c:v>0.48000000000000009</c:v>
                </c:pt>
                <c:pt idx="32">
                  <c:v>0</c:v>
                </c:pt>
                <c:pt idx="33">
                  <c:v>0.55600000000000016</c:v>
                </c:pt>
                <c:pt idx="34">
                  <c:v>0.16999999999999998</c:v>
                </c:pt>
                <c:pt idx="35">
                  <c:v>0.7</c:v>
                </c:pt>
                <c:pt idx="36">
                  <c:v>0.71</c:v>
                </c:pt>
                <c:pt idx="37">
                  <c:v>0.31</c:v>
                </c:pt>
                <c:pt idx="38">
                  <c:v>0.48</c:v>
                </c:pt>
                <c:pt idx="39">
                  <c:v>0.26</c:v>
                </c:pt>
                <c:pt idx="40">
                  <c:v>0.65999999999999992</c:v>
                </c:pt>
                <c:pt idx="41">
                  <c:v>0.11</c:v>
                </c:pt>
                <c:pt idx="42">
                  <c:v>0.1</c:v>
                </c:pt>
                <c:pt idx="43">
                  <c:v>0.16999999999999998</c:v>
                </c:pt>
                <c:pt idx="44">
                  <c:v>0.08</c:v>
                </c:pt>
                <c:pt idx="45">
                  <c:v>7.0000000000000007E-2</c:v>
                </c:pt>
                <c:pt idx="46">
                  <c:v>7.400000000000001E-2</c:v>
                </c:pt>
                <c:pt idx="47">
                  <c:v>0</c:v>
                </c:pt>
                <c:pt idx="48">
                  <c:v>0.53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Water'!$B$9:$B$32</c:f>
              <c:strCache>
                <c:ptCount val="24"/>
                <c:pt idx="0">
                  <c:v>Algeria</c:v>
                </c:pt>
                <c:pt idx="1">
                  <c:v>Egypt</c:v>
                </c:pt>
                <c:pt idx="2">
                  <c:v>Cameroon</c:v>
                </c:pt>
                <c:pt idx="3">
                  <c:v>Norway</c:v>
                </c:pt>
                <c:pt idx="4">
                  <c:v>Russia (Pacific)</c:v>
                </c:pt>
                <c:pt idx="5">
                  <c:v>Mexico</c:v>
                </c:pt>
                <c:pt idx="6">
                  <c:v>Brunei</c:v>
                </c:pt>
                <c:pt idx="7">
                  <c:v>Senegal</c:v>
                </c:pt>
                <c:pt idx="8">
                  <c:v>Mozambique</c:v>
                </c:pt>
                <c:pt idx="9">
                  <c:v>UAE</c:v>
                </c:pt>
                <c:pt idx="10">
                  <c:v>Equatorial Guinea</c:v>
                </c:pt>
                <c:pt idx="11">
                  <c:v>Angola</c:v>
                </c:pt>
                <c:pt idx="12">
                  <c:v>Trinidad</c:v>
                </c:pt>
                <c:pt idx="13">
                  <c:v>Peru</c:v>
                </c:pt>
                <c:pt idx="14">
                  <c:v>Papua New Guinea</c:v>
                </c:pt>
                <c:pt idx="15">
                  <c:v>Canada</c:v>
                </c:pt>
                <c:pt idx="16">
                  <c:v>Indonesia</c:v>
                </c:pt>
                <c:pt idx="17">
                  <c:v>Oman</c:v>
                </c:pt>
                <c:pt idx="18">
                  <c:v>Malaysia</c:v>
                </c:pt>
                <c:pt idx="19">
                  <c:v>Russia (Atlantic)</c:v>
                </c:pt>
                <c:pt idx="20">
                  <c:v>Nigeria</c:v>
                </c:pt>
                <c:pt idx="21">
                  <c:v>Australia</c:v>
                </c:pt>
                <c:pt idx="22">
                  <c:v>Qatar</c:v>
                </c:pt>
                <c:pt idx="23">
                  <c:v>United States</c:v>
                </c:pt>
              </c:strCache>
            </c:strRef>
          </c:cat>
          <c:val>
            <c:numRef>
              <c:f>'Gas on Water'!$D$9:$D$32</c:f>
              <c:numCache>
                <c:formatCode>0.00</c:formatCode>
                <c:ptCount val="24"/>
                <c:pt idx="0">
                  <c:v>0.05</c:v>
                </c:pt>
                <c:pt idx="1">
                  <c:v>0.05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0.16</c:v>
                </c:pt>
                <c:pt idx="9">
                  <c:v>0.16999999999999998</c:v>
                </c:pt>
                <c:pt idx="10">
                  <c:v>0.24</c:v>
                </c:pt>
                <c:pt idx="11">
                  <c:v>0.27</c:v>
                </c:pt>
                <c:pt idx="12">
                  <c:v>0.27</c:v>
                </c:pt>
                <c:pt idx="13">
                  <c:v>0.27</c:v>
                </c:pt>
                <c:pt idx="14">
                  <c:v>0.28000000000000003</c:v>
                </c:pt>
                <c:pt idx="15">
                  <c:v>0.32</c:v>
                </c:pt>
                <c:pt idx="16">
                  <c:v>0.39</c:v>
                </c:pt>
                <c:pt idx="17">
                  <c:v>0.68000000000000016</c:v>
                </c:pt>
                <c:pt idx="18">
                  <c:v>0.93000000000000038</c:v>
                </c:pt>
                <c:pt idx="19">
                  <c:v>1.2300000000000002</c:v>
                </c:pt>
                <c:pt idx="20">
                  <c:v>1.2400000000000007</c:v>
                </c:pt>
                <c:pt idx="21">
                  <c:v>2.6799999999999997</c:v>
                </c:pt>
                <c:pt idx="22">
                  <c:v>3.75</c:v>
                </c:pt>
                <c:pt idx="23">
                  <c:v>6.8900000000000032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Departures'!$AJ$15:$AJ$32</c:f>
              <c:strCache>
                <c:ptCount val="18"/>
                <c:pt idx="0">
                  <c:v>Australia</c:v>
                </c:pt>
                <c:pt idx="1">
                  <c:v>United States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Oman</c:v>
                </c:pt>
                <c:pt idx="7">
                  <c:v>Nigeria</c:v>
                </c:pt>
                <c:pt idx="8">
                  <c:v>Canada</c:v>
                </c:pt>
                <c:pt idx="9">
                  <c:v>Senegal</c:v>
                </c:pt>
                <c:pt idx="10">
                  <c:v>Papua New Guinea</c:v>
                </c:pt>
                <c:pt idx="11">
                  <c:v>Angola</c:v>
                </c:pt>
                <c:pt idx="12">
                  <c:v>Norway</c:v>
                </c:pt>
                <c:pt idx="13">
                  <c:v>Mozambique</c:v>
                </c:pt>
                <c:pt idx="14">
                  <c:v>Peru</c:v>
                </c:pt>
                <c:pt idx="15">
                  <c:v>Mexico</c:v>
                </c:pt>
                <c:pt idx="16">
                  <c:v>Algeria</c:v>
                </c:pt>
                <c:pt idx="17">
                  <c:v>UAE</c:v>
                </c:pt>
              </c:strCache>
            </c:strRef>
          </c:cat>
          <c:val>
            <c:numRef>
              <c:f>'Expected Arrivals &amp; Departures'!$AK$15:$AK$32</c:f>
              <c:numCache>
                <c:formatCode>0.00</c:formatCode>
                <c:ptCount val="18"/>
                <c:pt idx="0">
                  <c:v>1.6479701100000004</c:v>
                </c:pt>
                <c:pt idx="1">
                  <c:v>1.5173952750000002</c:v>
                </c:pt>
                <c:pt idx="2">
                  <c:v>1.060026345</c:v>
                </c:pt>
                <c:pt idx="3">
                  <c:v>0.66558428999999997</c:v>
                </c:pt>
                <c:pt idx="4">
                  <c:v>0.42292894500000006</c:v>
                </c:pt>
                <c:pt idx="5">
                  <c:v>0.31422532500000006</c:v>
                </c:pt>
                <c:pt idx="6">
                  <c:v>0.25660800000000006</c:v>
                </c:pt>
                <c:pt idx="7">
                  <c:v>0.18792000000000003</c:v>
                </c:pt>
                <c:pt idx="8">
                  <c:v>0.14094000000000001</c:v>
                </c:pt>
                <c:pt idx="9">
                  <c:v>0.14069700000000002</c:v>
                </c:pt>
                <c:pt idx="10">
                  <c:v>0.13364271</c:v>
                </c:pt>
                <c:pt idx="11">
                  <c:v>0.12636000000000003</c:v>
                </c:pt>
                <c:pt idx="12">
                  <c:v>0.11557525500000002</c:v>
                </c:pt>
                <c:pt idx="13">
                  <c:v>7.1523000000000003E-2</c:v>
                </c:pt>
                <c:pt idx="14">
                  <c:v>7.0470000000000005E-2</c:v>
                </c:pt>
                <c:pt idx="15">
                  <c:v>6.480000000000001E-2</c:v>
                </c:pt>
                <c:pt idx="16">
                  <c:v>6.1283385000000003E-2</c:v>
                </c:pt>
                <c:pt idx="1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Europe</c:v>
                </c:pt>
                <c:pt idx="3">
                  <c:v>South Korea</c:v>
                </c:pt>
                <c:pt idx="4">
                  <c:v>Pacific Basin</c:v>
                </c:pt>
                <c:pt idx="5">
                  <c:v>Far East</c:v>
                </c:pt>
                <c:pt idx="6">
                  <c:v>Turkey</c:v>
                </c:pt>
                <c:pt idx="7">
                  <c:v>UK</c:v>
                </c:pt>
                <c:pt idx="8">
                  <c:v>Spain</c:v>
                </c:pt>
                <c:pt idx="9">
                  <c:v>Taiwan</c:v>
                </c:pt>
                <c:pt idx="10">
                  <c:v>0</c:v>
                </c:pt>
                <c:pt idx="11">
                  <c:v>Singapore</c:v>
                </c:pt>
                <c:pt idx="12">
                  <c:v>Netherlands</c:v>
                </c:pt>
                <c:pt idx="13">
                  <c:v>South America</c:v>
                </c:pt>
                <c:pt idx="14">
                  <c:v>India</c:v>
                </c:pt>
                <c:pt idx="15">
                  <c:v>Egypt</c:v>
                </c:pt>
                <c:pt idx="16">
                  <c:v>France</c:v>
                </c:pt>
                <c:pt idx="17">
                  <c:v>Indonesia</c:v>
                </c:pt>
                <c:pt idx="18">
                  <c:v>Poland</c:v>
                </c:pt>
                <c:pt idx="19">
                  <c:v>Malaysia</c:v>
                </c:pt>
                <c:pt idx="20">
                  <c:v>Thailand</c:v>
                </c:pt>
                <c:pt idx="21">
                  <c:v>Croatia</c:v>
                </c:pt>
                <c:pt idx="22">
                  <c:v>Italy</c:v>
                </c:pt>
                <c:pt idx="23">
                  <c:v>Greece</c:v>
                </c:pt>
                <c:pt idx="24">
                  <c:v>Portugal</c:v>
                </c:pt>
                <c:pt idx="25">
                  <c:v>Bangladesh</c:v>
                </c:pt>
                <c:pt idx="26">
                  <c:v>Pakistan</c:v>
                </c:pt>
                <c:pt idx="27">
                  <c:v>TBC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1.3600000000000005</c:v>
                </c:pt>
                <c:pt idx="1">
                  <c:v>1.3400000000000003</c:v>
                </c:pt>
                <c:pt idx="2">
                  <c:v>1.2700000000000002</c:v>
                </c:pt>
                <c:pt idx="3">
                  <c:v>0.67000000000000015</c:v>
                </c:pt>
                <c:pt idx="4">
                  <c:v>0.65000000000000013</c:v>
                </c:pt>
                <c:pt idx="5">
                  <c:v>0.43200000000000005</c:v>
                </c:pt>
                <c:pt idx="6">
                  <c:v>0.35000000000000003</c:v>
                </c:pt>
                <c:pt idx="7">
                  <c:v>0.30000000000000004</c:v>
                </c:pt>
                <c:pt idx="8">
                  <c:v>0.28000000000000003</c:v>
                </c:pt>
                <c:pt idx="9">
                  <c:v>0.27999999999999997</c:v>
                </c:pt>
                <c:pt idx="10">
                  <c:v>0</c:v>
                </c:pt>
                <c:pt idx="11">
                  <c:v>0.24</c:v>
                </c:pt>
                <c:pt idx="12">
                  <c:v>0.23000000000000004</c:v>
                </c:pt>
                <c:pt idx="13">
                  <c:v>0.23</c:v>
                </c:pt>
                <c:pt idx="14">
                  <c:v>0.18</c:v>
                </c:pt>
                <c:pt idx="15">
                  <c:v>0.16</c:v>
                </c:pt>
                <c:pt idx="16">
                  <c:v>0.13</c:v>
                </c:pt>
                <c:pt idx="17">
                  <c:v>0.111</c:v>
                </c:pt>
                <c:pt idx="18">
                  <c:v>0.09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  <c:pt idx="24">
                  <c:v>0.06</c:v>
                </c:pt>
                <c:pt idx="25">
                  <c:v>0.06</c:v>
                </c:pt>
                <c:pt idx="26">
                  <c:v>0.06</c:v>
                </c:pt>
                <c:pt idx="2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Europe</c:v>
                </c:pt>
                <c:pt idx="3">
                  <c:v>South Korea</c:v>
                </c:pt>
                <c:pt idx="4">
                  <c:v>Pacific Basin</c:v>
                </c:pt>
                <c:pt idx="5">
                  <c:v>Far East</c:v>
                </c:pt>
                <c:pt idx="6">
                  <c:v>Turkey</c:v>
                </c:pt>
                <c:pt idx="7">
                  <c:v>UK</c:v>
                </c:pt>
                <c:pt idx="8">
                  <c:v>Spain</c:v>
                </c:pt>
                <c:pt idx="9">
                  <c:v>Taiwan</c:v>
                </c:pt>
                <c:pt idx="10">
                  <c:v>0</c:v>
                </c:pt>
                <c:pt idx="11">
                  <c:v>Singapore</c:v>
                </c:pt>
                <c:pt idx="12">
                  <c:v>Netherlands</c:v>
                </c:pt>
                <c:pt idx="13">
                  <c:v>South America</c:v>
                </c:pt>
                <c:pt idx="14">
                  <c:v>India</c:v>
                </c:pt>
                <c:pt idx="15">
                  <c:v>Egypt</c:v>
                </c:pt>
                <c:pt idx="16">
                  <c:v>France</c:v>
                </c:pt>
                <c:pt idx="17">
                  <c:v>Indonesia</c:v>
                </c:pt>
                <c:pt idx="18">
                  <c:v>Poland</c:v>
                </c:pt>
                <c:pt idx="19">
                  <c:v>Malaysia</c:v>
                </c:pt>
                <c:pt idx="20">
                  <c:v>Thailand</c:v>
                </c:pt>
                <c:pt idx="21">
                  <c:v>Croatia</c:v>
                </c:pt>
                <c:pt idx="22">
                  <c:v>Italy</c:v>
                </c:pt>
                <c:pt idx="23">
                  <c:v>Greece</c:v>
                </c:pt>
                <c:pt idx="24">
                  <c:v>Portugal</c:v>
                </c:pt>
                <c:pt idx="25">
                  <c:v>Bangladesh</c:v>
                </c:pt>
                <c:pt idx="26">
                  <c:v>Pakistan</c:v>
                </c:pt>
                <c:pt idx="27">
                  <c:v>TBC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1.3600000000000005</c:v>
                </c:pt>
                <c:pt idx="1">
                  <c:v>1.3400000000000003</c:v>
                </c:pt>
                <c:pt idx="2">
                  <c:v>1.2700000000000002</c:v>
                </c:pt>
                <c:pt idx="3">
                  <c:v>0.67000000000000015</c:v>
                </c:pt>
                <c:pt idx="4">
                  <c:v>0.65000000000000013</c:v>
                </c:pt>
                <c:pt idx="5">
                  <c:v>0.43200000000000005</c:v>
                </c:pt>
                <c:pt idx="6">
                  <c:v>0.35000000000000003</c:v>
                </c:pt>
                <c:pt idx="7">
                  <c:v>0.30000000000000004</c:v>
                </c:pt>
                <c:pt idx="8">
                  <c:v>0.28000000000000003</c:v>
                </c:pt>
                <c:pt idx="9">
                  <c:v>0.27999999999999997</c:v>
                </c:pt>
                <c:pt idx="10">
                  <c:v>0</c:v>
                </c:pt>
                <c:pt idx="11">
                  <c:v>0.24</c:v>
                </c:pt>
                <c:pt idx="12">
                  <c:v>0.23000000000000004</c:v>
                </c:pt>
                <c:pt idx="13">
                  <c:v>0.23</c:v>
                </c:pt>
                <c:pt idx="14">
                  <c:v>0.18</c:v>
                </c:pt>
                <c:pt idx="15">
                  <c:v>0.16</c:v>
                </c:pt>
                <c:pt idx="16">
                  <c:v>0.13</c:v>
                </c:pt>
                <c:pt idx="17">
                  <c:v>0.111</c:v>
                </c:pt>
                <c:pt idx="18">
                  <c:v>0.09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  <c:pt idx="24">
                  <c:v>0.06</c:v>
                </c:pt>
                <c:pt idx="25">
                  <c:v>0.06</c:v>
                </c:pt>
                <c:pt idx="26">
                  <c:v>0.06</c:v>
                </c:pt>
                <c:pt idx="2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Europe</c:v>
                </c:pt>
                <c:pt idx="3">
                  <c:v>South Korea</c:v>
                </c:pt>
                <c:pt idx="4">
                  <c:v>Pacific Basin</c:v>
                </c:pt>
                <c:pt idx="5">
                  <c:v>Far East</c:v>
                </c:pt>
                <c:pt idx="6">
                  <c:v>Turkey</c:v>
                </c:pt>
                <c:pt idx="7">
                  <c:v>UK</c:v>
                </c:pt>
                <c:pt idx="8">
                  <c:v>Spain</c:v>
                </c:pt>
                <c:pt idx="9">
                  <c:v>Taiwan</c:v>
                </c:pt>
                <c:pt idx="10">
                  <c:v>0</c:v>
                </c:pt>
                <c:pt idx="11">
                  <c:v>Singapore</c:v>
                </c:pt>
                <c:pt idx="12">
                  <c:v>Netherlands</c:v>
                </c:pt>
                <c:pt idx="13">
                  <c:v>South America</c:v>
                </c:pt>
                <c:pt idx="14">
                  <c:v>India</c:v>
                </c:pt>
                <c:pt idx="15">
                  <c:v>Egypt</c:v>
                </c:pt>
                <c:pt idx="16">
                  <c:v>France</c:v>
                </c:pt>
                <c:pt idx="17">
                  <c:v>Indonesia</c:v>
                </c:pt>
                <c:pt idx="18">
                  <c:v>Poland</c:v>
                </c:pt>
                <c:pt idx="19">
                  <c:v>Malaysia</c:v>
                </c:pt>
                <c:pt idx="20">
                  <c:v>Thailand</c:v>
                </c:pt>
                <c:pt idx="21">
                  <c:v>Croatia</c:v>
                </c:pt>
                <c:pt idx="22">
                  <c:v>Italy</c:v>
                </c:pt>
                <c:pt idx="23">
                  <c:v>Greece</c:v>
                </c:pt>
                <c:pt idx="24">
                  <c:v>Portugal</c:v>
                </c:pt>
                <c:pt idx="25">
                  <c:v>Bangladesh</c:v>
                </c:pt>
                <c:pt idx="26">
                  <c:v>Pakistan</c:v>
                </c:pt>
                <c:pt idx="27">
                  <c:v>TBC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1.3600000000000005</c:v>
                </c:pt>
                <c:pt idx="1">
                  <c:v>1.3400000000000003</c:v>
                </c:pt>
                <c:pt idx="2">
                  <c:v>1.2700000000000002</c:v>
                </c:pt>
                <c:pt idx="3">
                  <c:v>0.67000000000000015</c:v>
                </c:pt>
                <c:pt idx="4">
                  <c:v>0.65000000000000013</c:v>
                </c:pt>
                <c:pt idx="5">
                  <c:v>0.43200000000000005</c:v>
                </c:pt>
                <c:pt idx="6">
                  <c:v>0.35000000000000003</c:v>
                </c:pt>
                <c:pt idx="7">
                  <c:v>0.30000000000000004</c:v>
                </c:pt>
                <c:pt idx="8">
                  <c:v>0.28000000000000003</c:v>
                </c:pt>
                <c:pt idx="9">
                  <c:v>0.27999999999999997</c:v>
                </c:pt>
                <c:pt idx="10">
                  <c:v>0</c:v>
                </c:pt>
                <c:pt idx="11">
                  <c:v>0.24</c:v>
                </c:pt>
                <c:pt idx="12">
                  <c:v>0.23000000000000004</c:v>
                </c:pt>
                <c:pt idx="13">
                  <c:v>0.23</c:v>
                </c:pt>
                <c:pt idx="14">
                  <c:v>0.18</c:v>
                </c:pt>
                <c:pt idx="15">
                  <c:v>0.16</c:v>
                </c:pt>
                <c:pt idx="16">
                  <c:v>0.13</c:v>
                </c:pt>
                <c:pt idx="17">
                  <c:v>0.111</c:v>
                </c:pt>
                <c:pt idx="18">
                  <c:v>0.09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  <c:pt idx="24">
                  <c:v>0.06</c:v>
                </c:pt>
                <c:pt idx="25">
                  <c:v>0.06</c:v>
                </c:pt>
                <c:pt idx="26">
                  <c:v>0.06</c:v>
                </c:pt>
                <c:pt idx="2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  <c:pt idx="10">
                  <c:v>33</c:v>
                </c:pt>
                <c:pt idx="11">
                  <c:v>34</c:v>
                </c:pt>
                <c:pt idx="12">
                  <c:v>35</c:v>
                </c:pt>
                <c:pt idx="13">
                  <c:v>36</c:v>
                </c:pt>
                <c:pt idx="14">
                  <c:v>37</c:v>
                </c:pt>
                <c:pt idx="15">
                  <c:v>38</c:v>
                </c:pt>
                <c:pt idx="16">
                  <c:v>39</c:v>
                </c:pt>
                <c:pt idx="17">
                  <c:v>40</c:v>
                </c:pt>
                <c:pt idx="18">
                  <c:v>41</c:v>
                </c:pt>
                <c:pt idx="19">
                  <c:v>42</c:v>
                </c:pt>
                <c:pt idx="20">
                  <c:v>43</c:v>
                </c:pt>
                <c:pt idx="21">
                  <c:v>44</c:v>
                </c:pt>
                <c:pt idx="22">
                  <c:v>45</c:v>
                </c:pt>
                <c:pt idx="23">
                  <c:v>46</c:v>
                </c:pt>
                <c:pt idx="24">
                  <c:v>47</c:v>
                </c:pt>
                <c:pt idx="25">
                  <c:v>48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3">
                  <c:v>7.0000000000000007E-2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3">
                  <c:v>0.08</c:v>
                </c:pt>
                <c:pt idx="14">
                  <c:v>0.23000000000000004</c:v>
                </c:pt>
                <c:pt idx="18">
                  <c:v>0.08</c:v>
                </c:pt>
                <c:pt idx="19">
                  <c:v>0.08</c:v>
                </c:pt>
                <c:pt idx="20">
                  <c:v>0.08</c:v>
                </c:pt>
                <c:pt idx="22">
                  <c:v>0.08</c:v>
                </c:pt>
                <c:pt idx="23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  <c:pt idx="10">
                  <c:v>33</c:v>
                </c:pt>
                <c:pt idx="11">
                  <c:v>34</c:v>
                </c:pt>
                <c:pt idx="12">
                  <c:v>35</c:v>
                </c:pt>
                <c:pt idx="13">
                  <c:v>36</c:v>
                </c:pt>
                <c:pt idx="14">
                  <c:v>37</c:v>
                </c:pt>
                <c:pt idx="15">
                  <c:v>38</c:v>
                </c:pt>
                <c:pt idx="16">
                  <c:v>39</c:v>
                </c:pt>
                <c:pt idx="17">
                  <c:v>40</c:v>
                </c:pt>
                <c:pt idx="18">
                  <c:v>41</c:v>
                </c:pt>
                <c:pt idx="19">
                  <c:v>42</c:v>
                </c:pt>
                <c:pt idx="20">
                  <c:v>43</c:v>
                </c:pt>
                <c:pt idx="21">
                  <c:v>44</c:v>
                </c:pt>
                <c:pt idx="22">
                  <c:v>45</c:v>
                </c:pt>
                <c:pt idx="23">
                  <c:v>46</c:v>
                </c:pt>
                <c:pt idx="24">
                  <c:v>47</c:v>
                </c:pt>
                <c:pt idx="25">
                  <c:v>48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0.12000000000000001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0.19</c:v>
                </c:pt>
                <c:pt idx="10">
                  <c:v>0.24000000000000002</c:v>
                </c:pt>
                <c:pt idx="11">
                  <c:v>7.0000000000000007E-2</c:v>
                </c:pt>
                <c:pt idx="12">
                  <c:v>0.14000000000000001</c:v>
                </c:pt>
                <c:pt idx="13">
                  <c:v>0.19</c:v>
                </c:pt>
                <c:pt idx="14">
                  <c:v>0.18000000000000002</c:v>
                </c:pt>
                <c:pt idx="15">
                  <c:v>0.14000000000000001</c:v>
                </c:pt>
                <c:pt idx="16">
                  <c:v>0.21000000000000002</c:v>
                </c:pt>
                <c:pt idx="17">
                  <c:v>0.24000000000000002</c:v>
                </c:pt>
                <c:pt idx="18">
                  <c:v>0.08</c:v>
                </c:pt>
                <c:pt idx="19">
                  <c:v>0.29000000000000004</c:v>
                </c:pt>
                <c:pt idx="20">
                  <c:v>0.21000000000000002</c:v>
                </c:pt>
                <c:pt idx="21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  <c:pt idx="10">
                  <c:v>33</c:v>
                </c:pt>
                <c:pt idx="11">
                  <c:v>34</c:v>
                </c:pt>
                <c:pt idx="12">
                  <c:v>35</c:v>
                </c:pt>
                <c:pt idx="13">
                  <c:v>36</c:v>
                </c:pt>
                <c:pt idx="14">
                  <c:v>37</c:v>
                </c:pt>
                <c:pt idx="15">
                  <c:v>38</c:v>
                </c:pt>
                <c:pt idx="16">
                  <c:v>39</c:v>
                </c:pt>
                <c:pt idx="17">
                  <c:v>40</c:v>
                </c:pt>
                <c:pt idx="18">
                  <c:v>41</c:v>
                </c:pt>
                <c:pt idx="19">
                  <c:v>42</c:v>
                </c:pt>
                <c:pt idx="20">
                  <c:v>43</c:v>
                </c:pt>
                <c:pt idx="21">
                  <c:v>44</c:v>
                </c:pt>
                <c:pt idx="22">
                  <c:v>45</c:v>
                </c:pt>
                <c:pt idx="23">
                  <c:v>46</c:v>
                </c:pt>
                <c:pt idx="24">
                  <c:v>47</c:v>
                </c:pt>
                <c:pt idx="25">
                  <c:v>48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0">
                  <c:v>0.08</c:v>
                </c:pt>
                <c:pt idx="1">
                  <c:v>0.05</c:v>
                </c:pt>
                <c:pt idx="4">
                  <c:v>7.0000000000000007E-2</c:v>
                </c:pt>
                <c:pt idx="5">
                  <c:v>0.15000000000000002</c:v>
                </c:pt>
                <c:pt idx="8">
                  <c:v>0.15000000000000002</c:v>
                </c:pt>
                <c:pt idx="9">
                  <c:v>0.15000000000000002</c:v>
                </c:pt>
                <c:pt idx="10">
                  <c:v>0.08</c:v>
                </c:pt>
                <c:pt idx="17">
                  <c:v>0.08</c:v>
                </c:pt>
                <c:pt idx="18">
                  <c:v>7.0000000000000007E-2</c:v>
                </c:pt>
                <c:pt idx="19">
                  <c:v>0.08</c:v>
                </c:pt>
                <c:pt idx="20">
                  <c:v>0.08</c:v>
                </c:pt>
                <c:pt idx="24">
                  <c:v>0.16</c:v>
                </c:pt>
                <c:pt idx="25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  <c:pt idx="10">
                  <c:v>33</c:v>
                </c:pt>
                <c:pt idx="11">
                  <c:v>34</c:v>
                </c:pt>
                <c:pt idx="12">
                  <c:v>35</c:v>
                </c:pt>
                <c:pt idx="13">
                  <c:v>36</c:v>
                </c:pt>
                <c:pt idx="14">
                  <c:v>37</c:v>
                </c:pt>
                <c:pt idx="15">
                  <c:v>38</c:v>
                </c:pt>
                <c:pt idx="16">
                  <c:v>39</c:v>
                </c:pt>
                <c:pt idx="17">
                  <c:v>40</c:v>
                </c:pt>
                <c:pt idx="18">
                  <c:v>41</c:v>
                </c:pt>
                <c:pt idx="19">
                  <c:v>42</c:v>
                </c:pt>
                <c:pt idx="20">
                  <c:v>43</c:v>
                </c:pt>
                <c:pt idx="21">
                  <c:v>44</c:v>
                </c:pt>
                <c:pt idx="22">
                  <c:v>45</c:v>
                </c:pt>
                <c:pt idx="23">
                  <c:v>46</c:v>
                </c:pt>
                <c:pt idx="24">
                  <c:v>47</c:v>
                </c:pt>
                <c:pt idx="25">
                  <c:v>48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0.63000000000000012</c:v>
                </c:pt>
                <c:pt idx="1">
                  <c:v>0.81</c:v>
                </c:pt>
                <c:pt idx="2">
                  <c:v>0.69000000000000017</c:v>
                </c:pt>
                <c:pt idx="3">
                  <c:v>0.78999999999999992</c:v>
                </c:pt>
                <c:pt idx="4">
                  <c:v>0.57000000000000006</c:v>
                </c:pt>
                <c:pt idx="5">
                  <c:v>0.52</c:v>
                </c:pt>
                <c:pt idx="6">
                  <c:v>0.63000000000000012</c:v>
                </c:pt>
                <c:pt idx="7">
                  <c:v>0.85000000000000009</c:v>
                </c:pt>
                <c:pt idx="8">
                  <c:v>0.8</c:v>
                </c:pt>
                <c:pt idx="9">
                  <c:v>0.63000000000000012</c:v>
                </c:pt>
                <c:pt idx="10">
                  <c:v>0.73</c:v>
                </c:pt>
                <c:pt idx="11">
                  <c:v>0.71000000000000008</c:v>
                </c:pt>
                <c:pt idx="12">
                  <c:v>0.59</c:v>
                </c:pt>
                <c:pt idx="13">
                  <c:v>0.76999999999999991</c:v>
                </c:pt>
                <c:pt idx="14">
                  <c:v>0.71000000000000019</c:v>
                </c:pt>
                <c:pt idx="15">
                  <c:v>0.49000000000000005</c:v>
                </c:pt>
                <c:pt idx="16">
                  <c:v>0.83000000000000007</c:v>
                </c:pt>
                <c:pt idx="17">
                  <c:v>0.39</c:v>
                </c:pt>
                <c:pt idx="18">
                  <c:v>0.46</c:v>
                </c:pt>
                <c:pt idx="19">
                  <c:v>0.54</c:v>
                </c:pt>
                <c:pt idx="20">
                  <c:v>0.58000000000000007</c:v>
                </c:pt>
                <c:pt idx="21">
                  <c:v>0.95000000000000018</c:v>
                </c:pt>
                <c:pt idx="22">
                  <c:v>0.93000000000000016</c:v>
                </c:pt>
                <c:pt idx="23">
                  <c:v>0.64000000000000012</c:v>
                </c:pt>
                <c:pt idx="24">
                  <c:v>0.4</c:v>
                </c:pt>
                <c:pt idx="25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  <c:pt idx="10">
                  <c:v>33</c:v>
                </c:pt>
                <c:pt idx="11">
                  <c:v>34</c:v>
                </c:pt>
                <c:pt idx="12">
                  <c:v>35</c:v>
                </c:pt>
                <c:pt idx="13">
                  <c:v>36</c:v>
                </c:pt>
                <c:pt idx="14">
                  <c:v>37</c:v>
                </c:pt>
                <c:pt idx="15">
                  <c:v>38</c:v>
                </c:pt>
                <c:pt idx="16">
                  <c:v>39</c:v>
                </c:pt>
                <c:pt idx="17">
                  <c:v>40</c:v>
                </c:pt>
                <c:pt idx="18">
                  <c:v>41</c:v>
                </c:pt>
                <c:pt idx="19">
                  <c:v>42</c:v>
                </c:pt>
                <c:pt idx="20">
                  <c:v>43</c:v>
                </c:pt>
                <c:pt idx="21">
                  <c:v>44</c:v>
                </c:pt>
                <c:pt idx="22">
                  <c:v>45</c:v>
                </c:pt>
                <c:pt idx="23">
                  <c:v>46</c:v>
                </c:pt>
                <c:pt idx="24">
                  <c:v>47</c:v>
                </c:pt>
                <c:pt idx="25">
                  <c:v>48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0">
                  <c:v>0.32</c:v>
                </c:pt>
                <c:pt idx="1">
                  <c:v>7.0000000000000007E-2</c:v>
                </c:pt>
                <c:pt idx="2">
                  <c:v>0.1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0.22000000000000003</c:v>
                </c:pt>
                <c:pt idx="7">
                  <c:v>0.08</c:v>
                </c:pt>
                <c:pt idx="8">
                  <c:v>0.08</c:v>
                </c:pt>
                <c:pt idx="9">
                  <c:v>0.04</c:v>
                </c:pt>
                <c:pt idx="11">
                  <c:v>0.14000000000000001</c:v>
                </c:pt>
                <c:pt idx="15">
                  <c:v>7.0000000000000007E-2</c:v>
                </c:pt>
                <c:pt idx="16">
                  <c:v>6.0000000000000005E-2</c:v>
                </c:pt>
                <c:pt idx="18">
                  <c:v>0.15000000000000002</c:v>
                </c:pt>
                <c:pt idx="20">
                  <c:v>7.0000000000000007E-2</c:v>
                </c:pt>
                <c:pt idx="21">
                  <c:v>0.15000000000000002</c:v>
                </c:pt>
                <c:pt idx="22">
                  <c:v>0.04</c:v>
                </c:pt>
                <c:pt idx="23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5"/>
          <c:order val="5"/>
          <c:tx>
            <c:strRef>
              <c:f>'Choke Point Traffic'!$H$14</c:f>
              <c:strCache>
                <c:ptCount val="1"/>
                <c:pt idx="0">
                  <c:v>Malacca Strait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val>
            <c:numRef>
              <c:f>'Choke Point Traffic'!$H$15:$H$40</c:f>
              <c:numCache>
                <c:formatCode>0.00</c:formatCode>
                <c:ptCount val="26"/>
                <c:pt idx="0">
                  <c:v>1.1100000000000001</c:v>
                </c:pt>
                <c:pt idx="1">
                  <c:v>0.71000000000000008</c:v>
                </c:pt>
                <c:pt idx="2">
                  <c:v>0.96</c:v>
                </c:pt>
                <c:pt idx="3">
                  <c:v>0.72000000000000008</c:v>
                </c:pt>
                <c:pt idx="4">
                  <c:v>1.08</c:v>
                </c:pt>
                <c:pt idx="5">
                  <c:v>0.89000000000000012</c:v>
                </c:pt>
                <c:pt idx="6">
                  <c:v>1.2100000000000002</c:v>
                </c:pt>
                <c:pt idx="7">
                  <c:v>1.0100000000000002</c:v>
                </c:pt>
                <c:pt idx="8">
                  <c:v>0.82000000000000006</c:v>
                </c:pt>
                <c:pt idx="9">
                  <c:v>1.1500000000000001</c:v>
                </c:pt>
                <c:pt idx="10">
                  <c:v>0.67000000000000015</c:v>
                </c:pt>
                <c:pt idx="11">
                  <c:v>0.99</c:v>
                </c:pt>
                <c:pt idx="12">
                  <c:v>1.05</c:v>
                </c:pt>
                <c:pt idx="13">
                  <c:v>0.73</c:v>
                </c:pt>
                <c:pt idx="14">
                  <c:v>0.53</c:v>
                </c:pt>
                <c:pt idx="15">
                  <c:v>1.07</c:v>
                </c:pt>
                <c:pt idx="16">
                  <c:v>1.0800000000000003</c:v>
                </c:pt>
                <c:pt idx="17">
                  <c:v>0.84000000000000008</c:v>
                </c:pt>
                <c:pt idx="18">
                  <c:v>0.98</c:v>
                </c:pt>
                <c:pt idx="19">
                  <c:v>0.87000000000000011</c:v>
                </c:pt>
                <c:pt idx="20">
                  <c:v>1.08</c:v>
                </c:pt>
                <c:pt idx="21">
                  <c:v>0.99000000000000021</c:v>
                </c:pt>
                <c:pt idx="22">
                  <c:v>0.87999999999999989</c:v>
                </c:pt>
                <c:pt idx="23">
                  <c:v>0.93000000000000016</c:v>
                </c:pt>
                <c:pt idx="24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4-442B-B5F8-ACD5376FA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2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gradFill flip="none" rotWithShape="1">
            <a:gsLst>
              <a:gs pos="41000">
                <a:schemeClr val="tx2"/>
              </a:gs>
              <a:gs pos="100000">
                <a:schemeClr val="accent6">
                  <a:lumMod val="100000"/>
                </a:schemeClr>
              </a:gs>
            </a:gsLst>
            <a:path path="rect">
              <a:fillToRect l="100000" t="100000"/>
            </a:path>
            <a:tileRect r="-100000" b="-100000"/>
          </a:gra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190498</xdr:colOff>
      <xdr:row>11</xdr:row>
      <xdr:rowOff>63512</xdr:rowOff>
    </xdr:from>
    <xdr:to>
      <xdr:col>15</xdr:col>
      <xdr:colOff>551701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514927" y="2258798"/>
          <a:ext cx="8969988" cy="3831775"/>
          <a:chOff x="1460498" y="1587512"/>
          <a:chExt cx="8969988" cy="3831775"/>
        </a:xfrm>
      </xdr:grpSpPr>
      <xdr:pic>
        <xdr:nvPicPr>
          <xdr:cNvPr id="226" name="Picture 225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 bwMode="auto">
          <a:xfrm>
            <a:off x="1460498" y="1587512"/>
            <a:ext cx="3864429" cy="3637134"/>
          </a:xfrm>
          <a:prstGeom prst="rect">
            <a:avLst/>
          </a:prstGeom>
          <a:noFill/>
          <a:ln>
            <a:noFill/>
          </a:ln>
        </xdr:spPr>
      </xdr:pic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7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49 - </a:t>
              </a:r>
              <a:r>
                <a:rPr lang="en-US" sz="1100" baseline="0">
                  <a:solidFill>
                    <a:srgbClr val="A1080F"/>
                  </a:solidFill>
                </a:rPr>
                <a:t>1 December </a:t>
              </a:r>
              <a:r>
                <a:rPr lang="en-US" sz="1100">
                  <a:solidFill>
                    <a:srgbClr val="A1080F"/>
                  </a:solidFill>
                </a:rPr>
                <a:t>2025</a:t>
              </a:r>
            </a:p>
          </xdr:txBody>
        </xdr:sp>
      </xdr:grp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281970</xdr:colOff>
      <xdr:row>1</xdr:row>
      <xdr:rowOff>120651</xdr:rowOff>
    </xdr:from>
    <xdr:to>
      <xdr:col>22</xdr:col>
      <xdr:colOff>22678</xdr:colOff>
      <xdr:row>30</xdr:row>
      <xdr:rowOff>31751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759278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83194</xdr:colOff>
      <xdr:row>6</xdr:row>
      <xdr:rowOff>29329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1534167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652385</xdr:colOff>
      <xdr:row>11</xdr:row>
      <xdr:rowOff>68488</xdr:rowOff>
    </xdr:from>
    <xdr:to>
      <xdr:col>23</xdr:col>
      <xdr:colOff>462643</xdr:colOff>
      <xdr:row>41</xdr:row>
      <xdr:rowOff>110368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1482763</xdr:colOff>
      <xdr:row>7</xdr:row>
      <xdr:rowOff>111576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1</xdr:row>
      <xdr:rowOff>0</xdr:rowOff>
    </xdr:from>
    <xdr:to>
      <xdr:col>3</xdr:col>
      <xdr:colOff>1325374</xdr:colOff>
      <xdr:row>6</xdr:row>
      <xdr:rowOff>85725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29" y="199571"/>
          <a:ext cx="3529731" cy="10835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149797</xdr:colOff>
      <xdr:row>7</xdr:row>
      <xdr:rowOff>73479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344717</xdr:colOff>
      <xdr:row>6</xdr:row>
      <xdr:rowOff>510717</xdr:rowOff>
    </xdr:from>
    <xdr:to>
      <xdr:col>16</xdr:col>
      <xdr:colOff>426361</xdr:colOff>
      <xdr:row>30</xdr:row>
      <xdr:rowOff>176891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27215</xdr:colOff>
      <xdr:row>0</xdr:row>
      <xdr:rowOff>54429</xdr:rowOff>
    </xdr:from>
    <xdr:to>
      <xdr:col>1</xdr:col>
      <xdr:colOff>943371</xdr:colOff>
      <xdr:row>5</xdr:row>
      <xdr:rowOff>36285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5" y="54429"/>
          <a:ext cx="3229370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1"/>
    <tableColumn id="2" xr3:uid="{C39241DC-0008-4D42-B887-F8C6BE71F55F}" name="Exports (MMt)" dataDxfId="60"/>
    <tableColumn id="3" xr3:uid="{8CDFDD10-79DE-4E62-805A-B295856FF750}" name="Imports (MMt)" dataDxfId="59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17" totalsRowShown="0" headerRowDxfId="6" dataDxfId="5">
  <autoFilter ref="B9:E17" xr:uid="{F07609A3-64B1-469E-8801-166D63F2E6AD}"/>
  <tableColumns count="4">
    <tableColumn id="1" xr3:uid="{B51CC7B4-851A-4640-ABD9-69734CE606EE}" name="Name" dataDxfId="4"/>
    <tableColumn id="2" xr3:uid="{E76D75D5-6EF5-4EDF-B037-F481B750C63A}" name="IMO" dataDxfId="3"/>
    <tableColumn id="3" xr3:uid="{4E981770-C3EE-4A95-A1CD-7D2200ACDB34}" name="Yard" dataDxfId="2"/>
    <tableColumn id="4" xr3:uid="{D1A6A04B-6F89-4992-9270-509805B5CF35}" name="Signal Date" dataDxfId="1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60:Y84" totalsRowShown="0" dataDxfId="58">
  <tableColumns count="4">
    <tableColumn id="1" xr3:uid="{4A160327-9075-4AAF-90AC-FE8BCCC4F567}" name="Export Country" dataDxfId="57"/>
    <tableColumn id="2" xr3:uid="{F7CF59AF-D59B-4ED9-A539-3EEB4509FEA1}" name="Weeks 23 (2024) to 48 (2024)" dataDxfId="56"/>
    <tableColumn id="3" xr3:uid="{2092F927-5B5B-4FC6-90FA-7FE00A3A7435}" name="Weeks 23 (2025) to 48 (2025)" dataDxfId="55"/>
    <tableColumn id="4" xr3:uid="{66784C0E-BFEC-42D9-968E-C2E04CF64234}" name="Y/Y Difference" dataDxfId="54">
      <calculatedColumnFormula>Table6[[#This Row],[Weeks 23 (2025) to 48 (2025)]]-Table6[[#This Row],[Weeks 23 (2024) to 48 (2024)]]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8" totalsRowShown="0" dataDxfId="53">
  <tableColumns count="4">
    <tableColumn id="1" xr3:uid="{489ED873-D417-4AB3-887B-B5298973255B}" name="Export Country" dataDxfId="52"/>
    <tableColumn id="2" xr3:uid="{B304A436-4DEE-4A8C-B9A9-CB492313F46D}" name="Week 48 in 2024" dataDxfId="51"/>
    <tableColumn id="3" xr3:uid="{D4E5FCBC-F9A0-4188-848C-D5DB254C4CA0}" name="Week 48 in 2025" dataDxfId="50"/>
    <tableColumn id="4" xr3:uid="{DE33B234-CB3B-4AEB-87AA-C8E14C99B74F}" name="Y/Y Difference" dataDxfId="49">
      <calculatedColumnFormula>X36-W36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26:Y178" totalsRowShown="0" dataDxfId="47" headerRowBorderDxfId="48" tableBorderDxfId="46">
  <tableColumns count="4">
    <tableColumn id="1" xr3:uid="{D1E06418-0CEF-4C4B-AC8E-3F2258D578F6}" name="Import Country" dataDxfId="45"/>
    <tableColumn id="2" xr3:uid="{B2BF344F-300D-48CB-93E0-FDCE1B0729DC}" name="Weeks 23 (2024) to 48 (2024)" dataDxfId="44"/>
    <tableColumn id="3" xr3:uid="{6C0A13AA-20B9-4082-9DDC-570694D42224}" name="Weeks 23 (2025) to 48 (2025)" dataDxfId="43"/>
    <tableColumn id="4" xr3:uid="{5ED3F05A-4D87-41BC-8803-8DA7DD85F254}" name="Y/Y Difference" dataDxfId="42">
      <calculatedColumnFormula>X127-W127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6:Y124" totalsRowShown="0" dataDxfId="40" headerRowBorderDxfId="41" tableBorderDxfId="39">
  <sortState xmlns:xlrd2="http://schemas.microsoft.com/office/spreadsheetml/2017/richdata2" ref="V87:Y113">
    <sortCondition descending="1" ref="Y87:Y113"/>
  </sortState>
  <tableColumns count="4">
    <tableColumn id="1" xr3:uid="{98365ED1-B0EE-4BA3-BFC7-0699CC73CC23}" name="Import Country" dataDxfId="38"/>
    <tableColumn id="2" xr3:uid="{983421BD-B305-4153-B2A2-2E1A447175B1}" name="Week 48 in 2024" dataDxfId="37"/>
    <tableColumn id="3" xr3:uid="{624C761A-F42F-4654-98C8-072C38F88CCF}" name="Week 48 in 2025" dataDxfId="36"/>
    <tableColumn id="4" xr3:uid="{907FA1EE-EE7A-4D27-8BBD-030AE7F8C683}" name="Y/Y Difference" dataDxfId="35">
      <calculatedColumnFormula>X87-W87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2" totalsRowShown="0" headerRowDxfId="34" dataDxfId="33">
  <autoFilter ref="A8:D32" xr:uid="{3808DC2C-4CCE-4216-BC05-5F2C35229247}"/>
  <sortState xmlns:xlrd2="http://schemas.microsoft.com/office/spreadsheetml/2017/richdata2" ref="A9:D32">
    <sortCondition ref="D8:D32"/>
  </sortState>
  <tableColumns count="4">
    <tableColumn id="1" xr3:uid="{39A4078E-F32D-453B-8DBC-875E769C879A}" name="Export Area" dataDxfId="32"/>
    <tableColumn id="2" xr3:uid="{3A173FC8-F4D8-4D5F-B057-7003E576F0E3}" name="Country" dataDxfId="31"/>
    <tableColumn id="3" xr3:uid="{BD265809-4A6F-45C0-A0B1-BCDC5CE931DA}" name="Number of Vessels" dataDxfId="30"/>
    <tableColumn id="4" xr3:uid="{7578C3C2-581B-427A-898D-E13A04F4ECE4}" name="MMt" dataDxfId="29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67" totalsRowShown="0" headerRowDxfId="28" dataDxfId="27">
  <autoFilter ref="B8:F67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6" dataCellStyle="Normal 2 2"/>
    <tableColumn id="2" xr3:uid="{EA3496FD-00EA-4DD7-8FBE-9FF8CC783850}" name="Original Destination" dataDxfId="25" dataCellStyle="Normal 2 2"/>
    <tableColumn id="3" xr3:uid="{C9DA1201-9BD7-499D-90C8-BA68E666EC2A}" name="ETA" dataDxfId="24" dataCellStyle="Normal 2 2"/>
    <tableColumn id="4" xr3:uid="{77C47F16-0726-42F3-BD89-E1F8278F8D03}" name="New Destination" dataDxfId="23" dataCellStyle="Normal 2 2"/>
    <tableColumn id="5" xr3:uid="{C834CC8F-6D60-40AD-815B-F8D87101C619}" name="New ETA" dataDxfId="22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H40" totalsRowShown="0" headerRowDxfId="21" dataDxfId="20">
  <autoFilter ref="B14:H40" xr:uid="{177FA775-2176-4349-8028-B3F6F6073A72}"/>
  <tableColumns count="7">
    <tableColumn id="1" xr3:uid="{68FABEFC-829E-44C0-B3F3-A0FDE16787BA}" name="Week No." dataDxfId="19"/>
    <tableColumn id="2" xr3:uid="{95D02C0F-BC84-4008-8A28-F5672CC7173E}" name="Cape Horn" dataDxfId="18"/>
    <tableColumn id="3" xr3:uid="{33DEB82A-685A-4253-877B-9BFBEDFC0079}" name="Cape of Good Hope" dataDxfId="17"/>
    <tableColumn id="4" xr3:uid="{C000B2E3-59AD-4E31-85D9-A65925AF1B88}" name="Northern Sea Route" dataDxfId="16"/>
    <tableColumn id="5" xr3:uid="{876FC53E-A370-44DE-BD1D-4F07D284A621}" name="Panama Canal" dataDxfId="15"/>
    <tableColumn id="6" xr3:uid="{723A6970-139E-4B76-A036-715E503D2605}" name="Suez Canal" dataDxfId="14"/>
    <tableColumn id="7" xr3:uid="{E20BCA6F-CA40-4057-93C8-5C9D0D0477CF}" name="Malacca Strait" dataDxfId="13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E52" totalsRowShown="0" headerRowDxfId="12" dataDxfId="11">
  <autoFilter ref="B10:E52" xr:uid="{F9F48AF8-5A86-47C2-8C86-E65729DCC242}"/>
  <tableColumns count="4">
    <tableColumn id="1" xr3:uid="{B12605B7-756D-4780-8DBE-EB67978B0DB2}" name="Vessel Name" dataDxfId="10"/>
    <tableColumn id="2" xr3:uid="{A29BCE51-BAE7-486B-A47A-EC87B8CDD096}" name="IMO" dataDxfId="9"/>
    <tableColumn id="3" xr3:uid="{05982467-AE2E-43EC-8885-0C7E46974753}" name="Export Facility" dataDxfId="8"/>
    <tableColumn id="4" xr3:uid="{5BF6F55F-C056-4469-A8F2-5938FAC20F86}" name="Anch. Arrival Date" dataDxfId="7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21:D40"/>
  <sheetViews>
    <sheetView showGridLines="0" tabSelected="1" topLeftCell="A7" zoomScale="70" zoomScaleNormal="70" workbookViewId="0">
      <selection activeCell="E28" sqref="E28"/>
    </sheetView>
  </sheetViews>
  <sheetFormatPr defaultRowHeight="15.5" x14ac:dyDescent="0.35"/>
  <sheetData>
    <row r="21" spans="4:4" x14ac:dyDescent="0.35">
      <c r="D21">
        <v>0</v>
      </c>
    </row>
    <row r="35" spans="4:4" x14ac:dyDescent="0.35">
      <c r="D35" s="20" t="s">
        <v>122</v>
      </c>
    </row>
    <row r="36" spans="4:4" x14ac:dyDescent="0.35">
      <c r="D36" s="21"/>
    </row>
    <row r="37" spans="4:4" x14ac:dyDescent="0.35">
      <c r="D37" s="21" t="s">
        <v>123</v>
      </c>
    </row>
    <row r="38" spans="4:4" x14ac:dyDescent="0.35">
      <c r="D38" s="20" t="s">
        <v>164</v>
      </c>
    </row>
    <row r="39" spans="4:4" x14ac:dyDescent="0.35">
      <c r="D39" s="21"/>
    </row>
    <row r="40" spans="4:4" x14ac:dyDescent="0.35">
      <c r="D40" s="21" t="s">
        <v>124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2" t="s">
        <v>137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</row>
    <row r="5" spans="1:17" ht="24.4" customHeight="1" x14ac:dyDescent="0.35">
      <c r="A5" s="25"/>
      <c r="B5" s="26" t="s">
        <v>138</v>
      </c>
      <c r="C5" s="25"/>
      <c r="D5" s="1" t="s">
        <v>139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154</v>
      </c>
      <c r="C7" s="26"/>
      <c r="D7" s="1" t="s">
        <v>140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141</v>
      </c>
      <c r="C9" s="26"/>
      <c r="D9" s="1" t="s">
        <v>142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144</v>
      </c>
      <c r="C11" s="26"/>
      <c r="D11" s="1" t="s">
        <v>145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146</v>
      </c>
      <c r="C13" s="26"/>
      <c r="D13" s="1" t="s">
        <v>147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148</v>
      </c>
      <c r="C15" s="26"/>
      <c r="D15" s="1" t="s">
        <v>149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150</v>
      </c>
      <c r="C17" s="26"/>
      <c r="D17" s="1" t="s">
        <v>151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152</v>
      </c>
      <c r="C19" s="26"/>
      <c r="D19" s="1" t="s">
        <v>153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127</v>
      </c>
      <c r="C21" s="26"/>
      <c r="D21" s="1" t="s">
        <v>155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163</v>
      </c>
      <c r="C23" s="26"/>
      <c r="D23" s="1" t="s">
        <v>165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78"/>
  <sheetViews>
    <sheetView showGridLines="0" zoomScale="50" zoomScaleNormal="50" workbookViewId="0">
      <selection activeCell="G5" sqref="G5"/>
    </sheetView>
  </sheetViews>
  <sheetFormatPr defaultColWidth="8.58203125" defaultRowHeight="15.5" x14ac:dyDescent="0.35"/>
  <cols>
    <col min="1" max="11" width="8.58203125" style="4"/>
    <col min="12" max="12" width="17.08203125" style="4" bestFit="1" customWidth="1"/>
    <col min="13" max="13" width="10.58203125" style="4" bestFit="1" customWidth="1"/>
    <col min="14" max="14" width="11.75" style="4" bestFit="1" customWidth="1"/>
    <col min="15" max="21" width="8.582031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33203125" style="4" customWidth="1"/>
    <col min="28" max="28" width="19.75" style="4" bestFit="1" customWidth="1"/>
    <col min="29" max="29" width="33.332031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58203125" style="4"/>
  </cols>
  <sheetData>
    <row r="5" spans="22:27" ht="33" customHeight="1" x14ac:dyDescent="0.35">
      <c r="V5" s="81" t="s">
        <v>158</v>
      </c>
      <c r="W5" s="81"/>
      <c r="X5" s="81"/>
    </row>
    <row r="6" spans="22:27" x14ac:dyDescent="0.35">
      <c r="V6" s="30" t="s">
        <v>134</v>
      </c>
      <c r="W6" s="30" t="s">
        <v>156</v>
      </c>
      <c r="X6" s="30" t="s">
        <v>157</v>
      </c>
    </row>
    <row r="7" spans="22:27" x14ac:dyDescent="0.35">
      <c r="V7" s="24">
        <v>23</v>
      </c>
      <c r="W7" s="31">
        <v>7.5499999999999954</v>
      </c>
      <c r="X7" s="31">
        <v>7.6499999999999932</v>
      </c>
      <c r="Y7" s="22"/>
      <c r="Z7" s="22"/>
      <c r="AA7" s="22"/>
    </row>
    <row r="8" spans="22:27" x14ac:dyDescent="0.35">
      <c r="V8" s="24">
        <v>24</v>
      </c>
      <c r="W8" s="31">
        <v>8.59</v>
      </c>
      <c r="X8" s="31">
        <v>7.6909999999999927</v>
      </c>
      <c r="Y8" s="22"/>
      <c r="Z8" s="22"/>
      <c r="AA8" s="22"/>
    </row>
    <row r="9" spans="22:27" x14ac:dyDescent="0.35">
      <c r="V9" s="24">
        <v>25</v>
      </c>
      <c r="W9" s="31">
        <v>7.5399999999999956</v>
      </c>
      <c r="X9" s="31">
        <v>8.150999999999998</v>
      </c>
      <c r="Y9" s="22"/>
      <c r="Z9" s="22"/>
      <c r="AA9" s="22"/>
    </row>
    <row r="10" spans="22:27" x14ac:dyDescent="0.35">
      <c r="V10" s="24">
        <v>26</v>
      </c>
      <c r="W10" s="31">
        <v>7.909999999999993</v>
      </c>
      <c r="X10" s="31">
        <v>7.819999999999995</v>
      </c>
      <c r="Y10" s="22"/>
      <c r="Z10" s="22"/>
      <c r="AA10" s="22"/>
    </row>
    <row r="11" spans="22:27" x14ac:dyDescent="0.35">
      <c r="V11" s="24">
        <v>27</v>
      </c>
      <c r="W11" s="31">
        <v>8.31</v>
      </c>
      <c r="X11" s="31">
        <v>7.2909999999999924</v>
      </c>
      <c r="Y11" s="22"/>
      <c r="Z11" s="22"/>
      <c r="AA11" s="22"/>
    </row>
    <row r="12" spans="22:27" x14ac:dyDescent="0.35">
      <c r="V12" s="24">
        <v>28</v>
      </c>
      <c r="W12" s="31">
        <v>7.8399999999999936</v>
      </c>
      <c r="X12" s="31">
        <v>8.1109999999999918</v>
      </c>
      <c r="Y12" s="22"/>
      <c r="Z12" s="22"/>
      <c r="AA12" s="22"/>
    </row>
    <row r="13" spans="22:27" x14ac:dyDescent="0.35">
      <c r="V13" s="24">
        <v>29</v>
      </c>
      <c r="W13" s="31">
        <v>8.2899999999999991</v>
      </c>
      <c r="X13" s="31">
        <v>7.75999999999999</v>
      </c>
      <c r="Y13" s="22"/>
      <c r="Z13" s="22"/>
      <c r="AA13" s="22"/>
    </row>
    <row r="14" spans="22:27" x14ac:dyDescent="0.35">
      <c r="V14" s="24">
        <v>30</v>
      </c>
      <c r="W14" s="31">
        <v>8.3399999999999981</v>
      </c>
      <c r="X14" s="31">
        <v>7.2709999999999919</v>
      </c>
      <c r="Y14" s="22"/>
      <c r="Z14" s="22"/>
      <c r="AA14" s="22"/>
    </row>
    <row r="15" spans="22:27" x14ac:dyDescent="0.35">
      <c r="V15" s="24">
        <v>31</v>
      </c>
      <c r="W15" s="31">
        <v>8.3000000000000007</v>
      </c>
      <c r="X15" s="31">
        <v>8.2499999999999947</v>
      </c>
      <c r="Y15" s="22"/>
      <c r="Z15" s="22"/>
      <c r="AA15" s="22"/>
    </row>
    <row r="16" spans="22:27" x14ac:dyDescent="0.35">
      <c r="V16" s="24">
        <v>32</v>
      </c>
      <c r="W16" s="31">
        <v>8.3899999999999988</v>
      </c>
      <c r="X16" s="31">
        <v>7.8099999999999987</v>
      </c>
      <c r="Y16" s="22"/>
      <c r="Z16" s="22"/>
      <c r="AA16" s="22"/>
    </row>
    <row r="17" spans="22:27" x14ac:dyDescent="0.35">
      <c r="V17" s="24">
        <v>33</v>
      </c>
      <c r="W17" s="31">
        <v>7.5599999999999969</v>
      </c>
      <c r="X17" s="31">
        <v>7.6799999999999899</v>
      </c>
      <c r="Y17" s="22"/>
      <c r="Z17" s="22"/>
      <c r="AA17" s="22"/>
    </row>
    <row r="18" spans="22:27" x14ac:dyDescent="0.35">
      <c r="V18" s="24">
        <v>34</v>
      </c>
      <c r="W18" s="31">
        <v>8.11</v>
      </c>
      <c r="X18" s="31">
        <v>8.8000000000000025</v>
      </c>
      <c r="Y18" s="22"/>
      <c r="Z18" s="22"/>
      <c r="AA18" s="22"/>
    </row>
    <row r="19" spans="22:27" x14ac:dyDescent="0.35">
      <c r="V19" s="24">
        <v>35</v>
      </c>
      <c r="W19" s="31">
        <v>8.0499999999999954</v>
      </c>
      <c r="X19" s="31">
        <v>7.6299999999999955</v>
      </c>
      <c r="Y19" s="22"/>
      <c r="Z19" s="22"/>
      <c r="AA19" s="22"/>
    </row>
    <row r="20" spans="22:27" x14ac:dyDescent="0.35">
      <c r="V20" s="24">
        <v>36</v>
      </c>
      <c r="W20" s="31">
        <v>8.019999999999996</v>
      </c>
      <c r="X20" s="31">
        <v>8.4800000000000058</v>
      </c>
      <c r="Y20" s="22"/>
      <c r="Z20" s="22"/>
      <c r="AA20" s="22"/>
    </row>
    <row r="21" spans="22:27" x14ac:dyDescent="0.35">
      <c r="V21" s="24">
        <v>37</v>
      </c>
      <c r="W21" s="31">
        <v>7.8199999999999967</v>
      </c>
      <c r="X21" s="31">
        <v>7.9099999999999939</v>
      </c>
      <c r="Y21" s="22"/>
      <c r="Z21" s="22"/>
      <c r="AA21" s="22"/>
    </row>
    <row r="22" spans="22:27" x14ac:dyDescent="0.35">
      <c r="V22" s="24">
        <v>38</v>
      </c>
      <c r="W22" s="31">
        <v>9.0100000000000069</v>
      </c>
      <c r="X22" s="31">
        <v>8.2410000000000014</v>
      </c>
      <c r="Y22" s="22"/>
      <c r="Z22" s="22"/>
      <c r="AA22" s="22"/>
    </row>
    <row r="23" spans="22:27" x14ac:dyDescent="0.35">
      <c r="V23" s="24">
        <v>39</v>
      </c>
      <c r="W23" s="31">
        <v>7.8099999999999925</v>
      </c>
      <c r="X23" s="31">
        <v>6.9899999999999904</v>
      </c>
      <c r="Y23" s="22"/>
      <c r="Z23" s="22"/>
      <c r="AA23" s="22"/>
    </row>
    <row r="24" spans="22:27" x14ac:dyDescent="0.35">
      <c r="V24" s="24">
        <v>40</v>
      </c>
      <c r="W24" s="31">
        <v>8.610000000000003</v>
      </c>
      <c r="X24" s="31">
        <v>8.5610000000000053</v>
      </c>
      <c r="Y24" s="22"/>
      <c r="Z24" s="22"/>
      <c r="AA24" s="22"/>
    </row>
    <row r="25" spans="22:27" x14ac:dyDescent="0.35">
      <c r="V25" s="24">
        <v>41</v>
      </c>
      <c r="W25" s="31">
        <v>8.5399999999999991</v>
      </c>
      <c r="X25" s="31">
        <v>7.8599999999999941</v>
      </c>
      <c r="Y25" s="22"/>
      <c r="Z25" s="22"/>
      <c r="AA25" s="22"/>
    </row>
    <row r="26" spans="22:27" x14ac:dyDescent="0.35">
      <c r="V26" s="24">
        <v>42</v>
      </c>
      <c r="W26" s="31">
        <v>8.6800000000000033</v>
      </c>
      <c r="X26" s="31">
        <v>8.3429999999999982</v>
      </c>
      <c r="Y26" s="22"/>
      <c r="Z26" s="22"/>
      <c r="AA26" s="22"/>
    </row>
    <row r="27" spans="22:27" x14ac:dyDescent="0.35">
      <c r="V27" s="24">
        <v>43</v>
      </c>
      <c r="W27" s="31">
        <v>8.9600000000000044</v>
      </c>
      <c r="X27" s="31">
        <v>8.1539999999999981</v>
      </c>
      <c r="Y27" s="22"/>
      <c r="Z27" s="22"/>
      <c r="AA27" s="22"/>
    </row>
    <row r="28" spans="22:27" x14ac:dyDescent="0.35">
      <c r="V28" s="24">
        <v>44</v>
      </c>
      <c r="W28" s="31">
        <v>9.0100000000000069</v>
      </c>
      <c r="X28" s="31">
        <v>8.6469999999999985</v>
      </c>
      <c r="Y28" s="22"/>
      <c r="Z28" s="22"/>
      <c r="AA28" s="22"/>
    </row>
    <row r="29" spans="22:27" x14ac:dyDescent="0.35">
      <c r="V29" s="24">
        <v>45</v>
      </c>
      <c r="W29" s="31">
        <v>9.4100000000000037</v>
      </c>
      <c r="X29" s="31">
        <v>8.5809999999999977</v>
      </c>
      <c r="Y29" s="22"/>
      <c r="Z29" s="22"/>
      <c r="AA29" s="22"/>
    </row>
    <row r="30" spans="22:27" x14ac:dyDescent="0.35">
      <c r="V30" s="24">
        <v>46</v>
      </c>
      <c r="W30" s="31">
        <v>9.0600000000000058</v>
      </c>
      <c r="X30" s="31">
        <v>9.0030000000000054</v>
      </c>
      <c r="Y30" s="22"/>
      <c r="Z30" s="22"/>
      <c r="AA30" s="22"/>
    </row>
    <row r="31" spans="22:27" x14ac:dyDescent="0.35">
      <c r="V31" s="24">
        <v>47</v>
      </c>
      <c r="W31" s="31">
        <v>9.160000000000009</v>
      </c>
      <c r="X31" s="31">
        <v>8.4419999999999966</v>
      </c>
      <c r="Y31" s="22"/>
      <c r="Z31" s="22"/>
      <c r="AA31" s="22"/>
    </row>
    <row r="32" spans="22:27" x14ac:dyDescent="0.35">
      <c r="V32" s="24">
        <v>48</v>
      </c>
      <c r="W32" s="31">
        <v>9.0200000000000067</v>
      </c>
      <c r="X32" s="31">
        <v>9.0660000000000078</v>
      </c>
      <c r="Y32" s="22"/>
      <c r="Z32" s="22"/>
      <c r="AA32" s="22"/>
    </row>
    <row r="33" spans="13:46" x14ac:dyDescent="0.35">
      <c r="V33" s="4">
        <v>23</v>
      </c>
      <c r="W33" s="4">
        <v>7.6299999999999963</v>
      </c>
      <c r="X33" s="4">
        <v>7.4399999999999924</v>
      </c>
      <c r="Y33" s="22"/>
      <c r="Z33" s="22"/>
      <c r="AA33" s="22"/>
      <c r="AT33" s="10"/>
    </row>
    <row r="34" spans="13:46" ht="21" x14ac:dyDescent="0.35">
      <c r="V34" s="81" t="s">
        <v>159</v>
      </c>
      <c r="W34" s="81"/>
      <c r="X34" s="81"/>
      <c r="Y34" s="81"/>
      <c r="Z34" s="22"/>
      <c r="AA34" s="22"/>
      <c r="AT34" s="10"/>
    </row>
    <row r="35" spans="13:46" x14ac:dyDescent="0.35">
      <c r="V35" s="33" t="s">
        <v>101</v>
      </c>
      <c r="W35" s="30" t="s">
        <v>432</v>
      </c>
      <c r="X35" s="30" t="s">
        <v>433</v>
      </c>
      <c r="Y35" s="23" t="s">
        <v>174</v>
      </c>
      <c r="Z35" s="23"/>
      <c r="AA35" s="22"/>
      <c r="AT35" s="10"/>
    </row>
    <row r="36" spans="13:46" x14ac:dyDescent="0.35">
      <c r="V36" s="22" t="s">
        <v>185</v>
      </c>
      <c r="W36" s="31">
        <v>1.8700000000000008</v>
      </c>
      <c r="X36" s="31">
        <v>2.7600000000000011</v>
      </c>
      <c r="Y36" s="32">
        <f>X36-W36</f>
        <v>0.89000000000000035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78</v>
      </c>
      <c r="W37" s="31">
        <v>1.5400000000000003</v>
      </c>
      <c r="X37" s="31">
        <v>1.5800000000000005</v>
      </c>
      <c r="Y37" s="32">
        <f t="shared" ref="Y37:Y51" si="0">X37-W37</f>
        <v>4.0000000000000258E-2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20</v>
      </c>
      <c r="W38" s="31">
        <v>1.4900000000000007</v>
      </c>
      <c r="X38" s="31">
        <v>1.2700000000000005</v>
      </c>
      <c r="Y38" s="32">
        <f t="shared" si="0"/>
        <v>-0.2200000000000002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52</v>
      </c>
      <c r="W39" s="31">
        <v>0.48</v>
      </c>
      <c r="X39" s="31">
        <v>0.74</v>
      </c>
      <c r="Y39" s="32">
        <f t="shared" si="0"/>
        <v>0.26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75</v>
      </c>
      <c r="W40" s="31">
        <v>0.55000000000000004</v>
      </c>
      <c r="X40" s="31">
        <v>0.6100000000000001</v>
      </c>
      <c r="Y40" s="32">
        <f t="shared" si="0"/>
        <v>6.0000000000000053E-2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58</v>
      </c>
      <c r="W41" s="31">
        <v>0.29000000000000004</v>
      </c>
      <c r="X41" s="31">
        <v>0.28000000000000003</v>
      </c>
      <c r="Y41" s="32">
        <f t="shared" si="0"/>
        <v>-1.0000000000000009E-2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42</v>
      </c>
      <c r="W42" s="31">
        <v>0.38</v>
      </c>
      <c r="X42" s="31">
        <v>0.22999999999999998</v>
      </c>
      <c r="Y42" s="32">
        <f t="shared" si="0"/>
        <v>-0.15000000000000002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80</v>
      </c>
      <c r="W43" s="31">
        <v>0.24000000000000002</v>
      </c>
      <c r="X43" s="31">
        <v>0.2</v>
      </c>
      <c r="Y43" s="32">
        <f t="shared" si="0"/>
        <v>-4.0000000000000008E-2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63</v>
      </c>
      <c r="W44" s="31">
        <v>0.14000000000000001</v>
      </c>
      <c r="X44" s="31">
        <v>0.15000000000000002</v>
      </c>
      <c r="Y44" s="32">
        <f t="shared" si="0"/>
        <v>1.0000000000000009E-2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14</v>
      </c>
      <c r="W45" s="31">
        <v>0.14000000000000001</v>
      </c>
      <c r="X45" s="31">
        <v>0.14000000000000001</v>
      </c>
      <c r="Y45" s="32">
        <f t="shared" si="0"/>
        <v>0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193</v>
      </c>
      <c r="W46" s="31">
        <v>0.19000000000000003</v>
      </c>
      <c r="X46" s="31">
        <v>0.14000000000000001</v>
      </c>
      <c r="Y46" s="32">
        <f t="shared" si="0"/>
        <v>-5.0000000000000017E-2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84</v>
      </c>
      <c r="W47" s="31">
        <v>0.06</v>
      </c>
      <c r="X47" s="31">
        <v>0.12</v>
      </c>
      <c r="Y47" s="32">
        <f t="shared" si="0"/>
        <v>0.06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12</v>
      </c>
      <c r="W48" s="31">
        <v>0.29000000000000004</v>
      </c>
      <c r="X48" s="31">
        <v>0.11</v>
      </c>
      <c r="Y48" s="32">
        <f t="shared" si="0"/>
        <v>-0.18000000000000005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37</v>
      </c>
      <c r="W49" s="31">
        <v>0.08</v>
      </c>
      <c r="X49" s="31">
        <v>0.08</v>
      </c>
      <c r="Y49" s="32">
        <f t="shared" si="0"/>
        <v>0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170</v>
      </c>
      <c r="W50" s="31">
        <v>0.08</v>
      </c>
      <c r="X50" s="31">
        <v>0.08</v>
      </c>
      <c r="Y50" s="32">
        <f t="shared" si="0"/>
        <v>0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32</v>
      </c>
      <c r="W51" s="31">
        <v>0</v>
      </c>
      <c r="X51" s="31">
        <v>0.08</v>
      </c>
      <c r="Y51" s="32">
        <f t="shared" si="0"/>
        <v>0.08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65</v>
      </c>
      <c r="W52" s="31">
        <v>0</v>
      </c>
      <c r="X52" s="31">
        <v>0.08</v>
      </c>
      <c r="Y52" s="32">
        <f t="shared" ref="Y52" si="1">X52-W52</f>
        <v>0.08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30</v>
      </c>
      <c r="W53" s="31">
        <v>7.0000000000000007E-2</v>
      </c>
      <c r="X53" s="31">
        <v>7.0000000000000007E-2</v>
      </c>
      <c r="Y53" s="32">
        <f t="shared" ref="Y53" si="2">X53-W53</f>
        <v>0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373</v>
      </c>
      <c r="W54" s="31">
        <v>0</v>
      </c>
      <c r="X54" s="31">
        <v>7.0000000000000007E-2</v>
      </c>
      <c r="Y54" s="32">
        <f t="shared" ref="Y54" si="3">X54-W54</f>
        <v>7.0000000000000007E-2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22" t="s">
        <v>59</v>
      </c>
      <c r="W55" s="31">
        <v>0.06</v>
      </c>
      <c r="X55" s="31">
        <v>0.06</v>
      </c>
      <c r="Y55" s="32">
        <f>X55-W55</f>
        <v>0</v>
      </c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V56" s="22" t="s">
        <v>31</v>
      </c>
      <c r="W56" s="31">
        <v>0</v>
      </c>
      <c r="X56" s="31">
        <v>0.06</v>
      </c>
      <c r="Y56" s="32">
        <f>X56-W56</f>
        <v>0.06</v>
      </c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V57" s="22" t="s">
        <v>55</v>
      </c>
      <c r="W57" s="31">
        <v>0</v>
      </c>
      <c r="X57" s="31">
        <v>0.06</v>
      </c>
      <c r="Y57" s="32">
        <f t="shared" ref="Y57:Y58" si="4">X57-W57</f>
        <v>0.06</v>
      </c>
      <c r="AF57" s="22"/>
      <c r="AG57" s="22"/>
    </row>
    <row r="58" spans="12:39" x14ac:dyDescent="0.35">
      <c r="M58" s="22"/>
      <c r="N58" s="22"/>
      <c r="O58" s="22"/>
      <c r="P58" s="22"/>
      <c r="Q58" s="22"/>
      <c r="R58" s="22"/>
      <c r="S58" s="22"/>
      <c r="V58" s="22" t="s">
        <v>16</v>
      </c>
      <c r="W58" s="31">
        <v>0</v>
      </c>
      <c r="X58" s="31">
        <v>0.05</v>
      </c>
      <c r="Y58" s="32">
        <f t="shared" si="4"/>
        <v>0.05</v>
      </c>
      <c r="Z58" s="23"/>
      <c r="AC58" s="22"/>
      <c r="AD58" s="22"/>
      <c r="AE58" s="22"/>
      <c r="AF58" s="22"/>
      <c r="AG58" s="22"/>
    </row>
    <row r="59" spans="12:39" ht="21" x14ac:dyDescent="0.35">
      <c r="M59" s="22"/>
      <c r="N59" s="22"/>
      <c r="O59" s="22"/>
      <c r="P59" s="22"/>
      <c r="Q59" s="22"/>
      <c r="R59" s="22"/>
      <c r="S59" s="22"/>
      <c r="V59" s="80" t="s">
        <v>160</v>
      </c>
      <c r="W59" s="80"/>
      <c r="X59" s="80"/>
      <c r="Y59" s="80"/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33" t="s">
        <v>101</v>
      </c>
      <c r="W60" s="30" t="s">
        <v>434</v>
      </c>
      <c r="X60" s="30" t="s">
        <v>435</v>
      </c>
      <c r="Y60" s="23" t="s">
        <v>174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185</v>
      </c>
      <c r="W61" s="31">
        <v>46.539999999999516</v>
      </c>
      <c r="X61" s="31">
        <v>61.249999999999275</v>
      </c>
      <c r="Y61" s="32">
        <f>Table6[[#This Row],[Weeks 23 (2025) to 48 (2025)]]-Table6[[#This Row],[Weeks 23 (2024) to 48 (2024)]]</f>
        <v>14.709999999999759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78</v>
      </c>
      <c r="W62" s="31">
        <v>37.129999999999932</v>
      </c>
      <c r="X62" s="31">
        <v>39.009999999999835</v>
      </c>
      <c r="Y62" s="32">
        <f>Table6[[#This Row],[Weeks 23 (2025) to 48 (2025)]]-Table6[[#This Row],[Weeks 23 (2024) to 48 (2024)]]</f>
        <v>1.8799999999999031</v>
      </c>
      <c r="Z62" s="32"/>
    </row>
    <row r="63" spans="12:39" x14ac:dyDescent="0.35">
      <c r="V63" s="22" t="s">
        <v>20</v>
      </c>
      <c r="W63" s="31">
        <v>38.859999999999779</v>
      </c>
      <c r="X63" s="31">
        <v>37.649999999999693</v>
      </c>
      <c r="Y63" s="32">
        <f>Table6[[#This Row],[Weeks 23 (2025) to 48 (2025)]]-Table6[[#This Row],[Weeks 23 (2024) to 48 (2024)]]</f>
        <v>-1.2100000000000861</v>
      </c>
      <c r="Z63" s="32"/>
    </row>
    <row r="64" spans="12:39" x14ac:dyDescent="0.35">
      <c r="V64" s="22" t="s">
        <v>75</v>
      </c>
      <c r="W64" s="31">
        <v>15.650000000000018</v>
      </c>
      <c r="X64" s="31">
        <v>14.780000000000012</v>
      </c>
      <c r="Y64" s="32">
        <f>Table6[[#This Row],[Weeks 23 (2025) to 48 (2025)]]-Table6[[#This Row],[Weeks 23 (2024) to 48 (2024)]]</f>
        <v>-0.87000000000000632</v>
      </c>
      <c r="Z64" s="32"/>
    </row>
    <row r="65" spans="3:26" x14ac:dyDescent="0.35">
      <c r="V65" s="22" t="s">
        <v>52</v>
      </c>
      <c r="W65" s="31">
        <v>12.629999999999979</v>
      </c>
      <c r="X65" s="31">
        <v>14.209999999999971</v>
      </c>
      <c r="Y65" s="32">
        <f>Table6[[#This Row],[Weeks 23 (2025) to 48 (2025)]]-Table6[[#This Row],[Weeks 23 (2024) to 48 (2024)]]</f>
        <v>1.5799999999999912</v>
      </c>
      <c r="Z65" s="32"/>
    </row>
    <row r="66" spans="3:26" x14ac:dyDescent="0.35">
      <c r="V66" s="22" t="s">
        <v>42</v>
      </c>
      <c r="W66" s="31">
        <v>7.9800000000000013</v>
      </c>
      <c r="X66" s="31">
        <v>7.6299999999999981</v>
      </c>
      <c r="Y66" s="32">
        <f>Table6[[#This Row],[Weeks 23 (2025) to 48 (2025)]]-Table6[[#This Row],[Weeks 23 (2024) to 48 (2024)]]</f>
        <v>-0.3500000000000032</v>
      </c>
      <c r="Z66" s="32"/>
    </row>
    <row r="67" spans="3:26" x14ac:dyDescent="0.35">
      <c r="V67" s="22" t="s">
        <v>58</v>
      </c>
      <c r="W67" s="31">
        <v>7.1099999999999994</v>
      </c>
      <c r="X67" s="31">
        <v>7.230000000000004</v>
      </c>
      <c r="Y67" s="32">
        <f>Table6[[#This Row],[Weeks 23 (2025) to 48 (2025)]]-Table6[[#This Row],[Weeks 23 (2024) to 48 (2024)]]</f>
        <v>0.12000000000000455</v>
      </c>
      <c r="Z67" s="32"/>
    </row>
    <row r="68" spans="3:26" x14ac:dyDescent="0.35">
      <c r="V68" s="22" t="s">
        <v>80</v>
      </c>
      <c r="W68" s="31">
        <v>5.37</v>
      </c>
      <c r="X68" s="31">
        <v>5.84</v>
      </c>
      <c r="Y68" s="32">
        <f>Table6[[#This Row],[Weeks 23 (2025) to 48 (2025)]]-Table6[[#This Row],[Weeks 23 (2024) to 48 (2024)]]</f>
        <v>0.46999999999999975</v>
      </c>
      <c r="Z68" s="32"/>
    </row>
    <row r="69" spans="3:26" x14ac:dyDescent="0.35">
      <c r="V69" s="22" t="s">
        <v>193</v>
      </c>
      <c r="W69" s="31">
        <v>3.7900000000000014</v>
      </c>
      <c r="X69" s="31">
        <v>4.360000000000003</v>
      </c>
      <c r="Y69" s="32">
        <f>Table6[[#This Row],[Weeks 23 (2025) to 48 (2025)]]-Table6[[#This Row],[Weeks 23 (2024) to 48 (2024)]]</f>
        <v>0.57000000000000162</v>
      </c>
      <c r="Z69" s="32"/>
    </row>
    <row r="70" spans="3:26" x14ac:dyDescent="0.35">
      <c r="V70" s="22" t="s">
        <v>63</v>
      </c>
      <c r="W70" s="31">
        <v>3.7799999999999994</v>
      </c>
      <c r="X70" s="31">
        <v>4.2700000000000005</v>
      </c>
      <c r="Y70" s="32">
        <f>Table6[[#This Row],[Weeks 23 (2025) to 48 (2025)]]-Table6[[#This Row],[Weeks 23 (2024) to 48 (2024)]]</f>
        <v>0.4900000000000011</v>
      </c>
      <c r="Z70" s="32"/>
    </row>
    <row r="71" spans="3:26" x14ac:dyDescent="0.35">
      <c r="V71" s="22" t="s">
        <v>12</v>
      </c>
      <c r="W71" s="31">
        <v>5.0399999999999929</v>
      </c>
      <c r="X71" s="31">
        <v>4.1299999999999981</v>
      </c>
      <c r="Y71" s="32">
        <f>Table6[[#This Row],[Weeks 23 (2025) to 48 (2025)]]-Table6[[#This Row],[Weeks 23 (2024) to 48 (2024)]]</f>
        <v>-0.90999999999999481</v>
      </c>
      <c r="Z71" s="32"/>
    </row>
    <row r="72" spans="3:26" x14ac:dyDescent="0.35">
      <c r="V72" s="22" t="s">
        <v>14</v>
      </c>
      <c r="W72" s="31">
        <v>2.160000000000001</v>
      </c>
      <c r="X72" s="31">
        <v>2.7300000000000009</v>
      </c>
      <c r="Y72" s="32">
        <f>Table6[[#This Row],[Weeks 23 (2025) to 48 (2025)]]-Table6[[#This Row],[Weeks 23 (2024) to 48 (2024)]]</f>
        <v>0.56999999999999984</v>
      </c>
      <c r="Z72" s="32"/>
    </row>
    <row r="73" spans="3:26" x14ac:dyDescent="0.35">
      <c r="V73" s="22" t="s">
        <v>32</v>
      </c>
      <c r="W73" s="31">
        <v>0</v>
      </c>
      <c r="X73" s="31">
        <v>2.1500000000000008</v>
      </c>
      <c r="Y73" s="32">
        <f>Table6[[#This Row],[Weeks 23 (2025) to 48 (2025)]]-Table6[[#This Row],[Weeks 23 (2024) to 48 (2024)]]</f>
        <v>2.1500000000000008</v>
      </c>
      <c r="Z73" s="32"/>
    </row>
    <row r="74" spans="3:26" x14ac:dyDescent="0.35">
      <c r="V74" s="22" t="s">
        <v>30</v>
      </c>
      <c r="W74" s="31">
        <v>2.3600000000000008</v>
      </c>
      <c r="X74" s="31">
        <v>2.1300000000000012</v>
      </c>
      <c r="Y74" s="32">
        <f>Table6[[#This Row],[Weeks 23 (2025) to 48 (2025)]]-Table6[[#This Row],[Weeks 23 (2024) to 48 (2024)]]</f>
        <v>-0.22999999999999954</v>
      </c>
      <c r="Z74" s="32"/>
    </row>
    <row r="75" spans="3:26" x14ac:dyDescent="0.35">
      <c r="M75" s="9" t="s">
        <v>109</v>
      </c>
      <c r="N75" s="9" t="s">
        <v>107</v>
      </c>
      <c r="O75" s="9" t="s">
        <v>108</v>
      </c>
      <c r="V75" s="22" t="s">
        <v>65</v>
      </c>
      <c r="W75" s="31">
        <v>1.8100000000000007</v>
      </c>
      <c r="X75" s="31">
        <v>2.1000000000000005</v>
      </c>
      <c r="Y75" s="32">
        <f>Table6[[#This Row],[Weeks 23 (2025) to 48 (2025)]]-Table6[[#This Row],[Weeks 23 (2024) to 48 (2024)]]</f>
        <v>0.28999999999999981</v>
      </c>
      <c r="Z75" s="32"/>
    </row>
    <row r="76" spans="3:26" x14ac:dyDescent="0.35">
      <c r="C76" s="11" t="s">
        <v>109</v>
      </c>
      <c r="D76" s="9" t="s">
        <v>107</v>
      </c>
      <c r="E76" s="9" t="s">
        <v>106</v>
      </c>
      <c r="M76" s="4" t="s">
        <v>47</v>
      </c>
      <c r="N76" s="4">
        <v>46.409999999999989</v>
      </c>
      <c r="O76" s="4">
        <v>50.56</v>
      </c>
      <c r="V76" s="22" t="s">
        <v>170</v>
      </c>
      <c r="W76" s="31">
        <v>1.6900000000000006</v>
      </c>
      <c r="X76" s="31">
        <v>1.9800000000000006</v>
      </c>
      <c r="Y76" s="32">
        <f>Table6[[#This Row],[Weeks 23 (2025) to 48 (2025)]]-Table6[[#This Row],[Weeks 23 (2024) to 48 (2024)]]</f>
        <v>0.29000000000000004</v>
      </c>
      <c r="Z76" s="32"/>
    </row>
    <row r="77" spans="3:26" x14ac:dyDescent="0.35">
      <c r="C77" s="10" t="s">
        <v>64</v>
      </c>
      <c r="D77" s="4">
        <v>1.2500000000000004</v>
      </c>
      <c r="E77" s="4">
        <v>1.37</v>
      </c>
      <c r="M77" s="4" t="s">
        <v>64</v>
      </c>
      <c r="N77" s="4">
        <v>41.45000000000001</v>
      </c>
      <c r="O77" s="4">
        <v>50.859999999999957</v>
      </c>
      <c r="V77" s="22" t="s">
        <v>84</v>
      </c>
      <c r="W77" s="31">
        <v>2.76</v>
      </c>
      <c r="X77" s="31">
        <v>1.8600000000000012</v>
      </c>
      <c r="Y77" s="32">
        <f>Table6[[#This Row],[Weeks 23 (2025) to 48 (2025)]]-Table6[[#This Row],[Weeks 23 (2024) to 48 (2024)]]</f>
        <v>-0.89999999999999858</v>
      </c>
      <c r="Z77" s="32"/>
    </row>
    <row r="78" spans="3:26" x14ac:dyDescent="0.35">
      <c r="C78" s="10" t="s">
        <v>47</v>
      </c>
      <c r="D78" s="4">
        <v>1.5200000000000007</v>
      </c>
      <c r="E78" s="4">
        <v>1.0600000000000005</v>
      </c>
      <c r="M78" s="4" t="s">
        <v>70</v>
      </c>
      <c r="N78" s="4">
        <v>25.779999999999912</v>
      </c>
      <c r="O78" s="4">
        <v>30.539999999999864</v>
      </c>
      <c r="V78" s="22" t="s">
        <v>37</v>
      </c>
      <c r="W78" s="31">
        <v>1.6600000000000004</v>
      </c>
      <c r="X78" s="31">
        <v>1.4800000000000002</v>
      </c>
      <c r="Y78" s="32">
        <f>Table6[[#This Row],[Weeks 23 (2025) to 48 (2025)]]-Table6[[#This Row],[Weeks 23 (2024) to 48 (2024)]]</f>
        <v>-0.18000000000000016</v>
      </c>
    </row>
    <row r="79" spans="3:26" x14ac:dyDescent="0.35">
      <c r="C79" s="10" t="s">
        <v>70</v>
      </c>
      <c r="D79" s="4">
        <v>0.58000000000000007</v>
      </c>
      <c r="E79" s="4">
        <v>0.95000000000000018</v>
      </c>
      <c r="M79" s="4" t="s">
        <v>41</v>
      </c>
      <c r="N79" s="4">
        <v>16.510000000000026</v>
      </c>
      <c r="O79" s="4">
        <v>15.200000000000001</v>
      </c>
      <c r="V79" s="22" t="s">
        <v>59</v>
      </c>
      <c r="W79" s="31">
        <v>2.2200000000000011</v>
      </c>
      <c r="X79" s="31">
        <v>1.2800000000000007</v>
      </c>
      <c r="Y79" s="32">
        <f>Table6[[#This Row],[Weeks 23 (2025) to 48 (2025)]]-Table6[[#This Row],[Weeks 23 (2024) to 48 (2024)]]</f>
        <v>-0.94000000000000039</v>
      </c>
    </row>
    <row r="80" spans="3:26" ht="18" customHeight="1" x14ac:dyDescent="0.35">
      <c r="C80" s="10" t="s">
        <v>76</v>
      </c>
      <c r="D80" s="4">
        <v>0.48</v>
      </c>
      <c r="E80" s="4">
        <v>0.37</v>
      </c>
      <c r="M80" s="4" t="s">
        <v>81</v>
      </c>
      <c r="N80" s="4">
        <v>10.970000000000013</v>
      </c>
      <c r="O80" s="4">
        <v>12.000000000000012</v>
      </c>
      <c r="V80" s="22" t="s">
        <v>209</v>
      </c>
      <c r="W80" s="31">
        <v>0</v>
      </c>
      <c r="X80" s="31">
        <v>0.95999999999999985</v>
      </c>
      <c r="Y80" s="32">
        <f>Table6[[#This Row],[Weeks 23 (2025) to 48 (2025)]]-Table6[[#This Row],[Weeks 23 (2024) to 48 (2024)]]</f>
        <v>0.95999999999999985</v>
      </c>
    </row>
    <row r="81" spans="3:27" x14ac:dyDescent="0.35">
      <c r="C81" s="10" t="s">
        <v>41</v>
      </c>
      <c r="D81" s="4">
        <v>0.49000000000000005</v>
      </c>
      <c r="E81" s="4">
        <v>0.35000000000000003</v>
      </c>
      <c r="M81" s="4" t="s">
        <v>76</v>
      </c>
      <c r="N81" s="4">
        <v>11.000000000000002</v>
      </c>
      <c r="O81" s="4">
        <v>8.7399999999999949</v>
      </c>
      <c r="V81" s="22" t="s">
        <v>31</v>
      </c>
      <c r="W81" s="31">
        <v>0.73</v>
      </c>
      <c r="X81" s="31">
        <v>0.77999999999999992</v>
      </c>
      <c r="Y81" s="32">
        <f>Table6[[#This Row],[Weeks 23 (2025) to 48 (2025)]]-Table6[[#This Row],[Weeks 23 (2024) to 48 (2024)]]</f>
        <v>4.9999999999999933E-2</v>
      </c>
      <c r="AA81" s="23"/>
    </row>
    <row r="82" spans="3:27" x14ac:dyDescent="0.35">
      <c r="C82" s="10" t="s">
        <v>81</v>
      </c>
      <c r="D82" s="4">
        <v>0.18</v>
      </c>
      <c r="E82" s="4">
        <v>0.41000000000000003</v>
      </c>
      <c r="M82" s="4" t="s">
        <v>38</v>
      </c>
      <c r="N82" s="4">
        <v>10.01</v>
      </c>
      <c r="O82" s="4">
        <v>8.7700000000000014</v>
      </c>
      <c r="V82" s="22" t="s">
        <v>190</v>
      </c>
      <c r="W82" s="31">
        <v>0.22999999999999998</v>
      </c>
      <c r="X82" s="31">
        <v>0.34</v>
      </c>
      <c r="Y82" s="32">
        <f>Table6[[#This Row],[Weeks 23 (2025) to 48 (2025)]]-Table6[[#This Row],[Weeks 23 (2024) to 48 (2024)]]</f>
        <v>0.11000000000000004</v>
      </c>
      <c r="AA82" s="32"/>
    </row>
    <row r="83" spans="3:27" x14ac:dyDescent="0.35">
      <c r="C83" s="10" t="s">
        <v>38</v>
      </c>
      <c r="D83" s="4">
        <v>0.26</v>
      </c>
      <c r="E83" s="4">
        <v>0.21</v>
      </c>
      <c r="M83" s="4" t="s">
        <v>86</v>
      </c>
      <c r="N83" s="4">
        <v>10.080000000000011</v>
      </c>
      <c r="O83" s="4">
        <v>7.6400000000000041</v>
      </c>
      <c r="V83" s="22" t="s">
        <v>55</v>
      </c>
      <c r="W83" s="31">
        <v>0.29000000000000004</v>
      </c>
      <c r="X83" s="31">
        <v>0.34</v>
      </c>
      <c r="Y83" s="32">
        <f>Table6[[#This Row],[Weeks 23 (2025) to 48 (2025)]]-Table6[[#This Row],[Weeks 23 (2024) to 48 (2024)]]</f>
        <v>4.9999999999999989E-2</v>
      </c>
      <c r="AA83" s="32"/>
    </row>
    <row r="84" spans="3:27" x14ac:dyDescent="0.35">
      <c r="C84" s="10" t="s">
        <v>60</v>
      </c>
      <c r="D84" s="4">
        <v>0.22999999999999998</v>
      </c>
      <c r="E84" s="4">
        <v>0.14000000000000001</v>
      </c>
      <c r="M84" s="4" t="s">
        <v>83</v>
      </c>
      <c r="N84" s="4">
        <v>8.1799999999999908</v>
      </c>
      <c r="O84" s="4">
        <v>4.9899999999999984</v>
      </c>
      <c r="V84" s="22" t="s">
        <v>16</v>
      </c>
      <c r="W84" s="31">
        <v>0</v>
      </c>
      <c r="X84" s="31">
        <v>0.31000000000000005</v>
      </c>
      <c r="Y84" s="32">
        <f>Table6[[#This Row],[Weeks 23 (2025) to 48 (2025)]]-Table6[[#This Row],[Weeks 23 (2024) to 48 (2024)]]</f>
        <v>0.31000000000000005</v>
      </c>
      <c r="AA84" s="32"/>
    </row>
    <row r="85" spans="3:27" ht="21" x14ac:dyDescent="0.35">
      <c r="C85" s="10" t="s">
        <v>51</v>
      </c>
      <c r="D85" s="4">
        <v>0.14000000000000001</v>
      </c>
      <c r="E85" s="4">
        <v>0.18</v>
      </c>
      <c r="M85" s="4" t="s">
        <v>45</v>
      </c>
      <c r="N85" s="4">
        <v>5.7099999999999911</v>
      </c>
      <c r="O85" s="4">
        <v>4.7099999999999964</v>
      </c>
      <c r="V85" s="79" t="s">
        <v>161</v>
      </c>
      <c r="W85" s="78"/>
      <c r="X85" s="78"/>
      <c r="Y85" s="78"/>
      <c r="AA85" s="32"/>
    </row>
    <row r="86" spans="3:27" x14ac:dyDescent="0.35">
      <c r="C86" s="10" t="s">
        <v>33</v>
      </c>
      <c r="D86" s="4">
        <v>0.13</v>
      </c>
      <c r="E86" s="4">
        <v>0.15000000000000002</v>
      </c>
      <c r="M86" s="4" t="s">
        <v>60</v>
      </c>
      <c r="N86" s="4">
        <v>4.1099999999999994</v>
      </c>
      <c r="O86" s="4">
        <v>5.3999999999999977</v>
      </c>
      <c r="V86" s="33" t="s">
        <v>104</v>
      </c>
      <c r="W86" s="30" t="s">
        <v>432</v>
      </c>
      <c r="X86" s="30" t="s">
        <v>433</v>
      </c>
      <c r="Y86" s="23" t="s">
        <v>174</v>
      </c>
      <c r="AA86" s="32"/>
    </row>
    <row r="87" spans="3:27" x14ac:dyDescent="0.35">
      <c r="C87" s="10" t="s">
        <v>45</v>
      </c>
      <c r="D87" s="4">
        <v>0.15</v>
      </c>
      <c r="E87" s="4">
        <v>0.12000000000000001</v>
      </c>
      <c r="M87" s="4" t="s">
        <v>82</v>
      </c>
      <c r="N87" s="4">
        <v>3.96</v>
      </c>
      <c r="O87" s="4">
        <v>4.43</v>
      </c>
      <c r="V87" s="22" t="s">
        <v>64</v>
      </c>
      <c r="W87" s="31">
        <v>1.3800000000000003</v>
      </c>
      <c r="X87" s="31">
        <v>1.331</v>
      </c>
      <c r="Y87" s="32">
        <f t="shared" ref="Y87:Y108" si="5">X87-W87</f>
        <v>-4.9000000000000377E-2</v>
      </c>
      <c r="AA87" s="32"/>
    </row>
    <row r="88" spans="3:27" x14ac:dyDescent="0.35">
      <c r="C88" s="10" t="s">
        <v>29</v>
      </c>
      <c r="E88" s="4">
        <v>0.24000000000000002</v>
      </c>
      <c r="M88" s="4" t="s">
        <v>56</v>
      </c>
      <c r="N88" s="4">
        <v>4.2999999999999989</v>
      </c>
      <c r="O88" s="4">
        <v>3.8699999999999992</v>
      </c>
      <c r="V88" s="22" t="s">
        <v>47</v>
      </c>
      <c r="W88" s="31">
        <v>1.4700000000000009</v>
      </c>
      <c r="X88" s="31">
        <v>1.2540000000000002</v>
      </c>
      <c r="Y88" s="32">
        <f t="shared" si="5"/>
        <v>-0.21600000000000064</v>
      </c>
      <c r="AA88" s="32"/>
    </row>
    <row r="89" spans="3:27" x14ac:dyDescent="0.35">
      <c r="C89" s="10" t="s">
        <v>82</v>
      </c>
      <c r="D89" s="4">
        <v>7.0000000000000007E-2</v>
      </c>
      <c r="E89" s="4">
        <v>0.15</v>
      </c>
      <c r="M89" s="4" t="s">
        <v>28</v>
      </c>
      <c r="N89" s="4">
        <v>5.2200000000000015</v>
      </c>
      <c r="O89" s="4">
        <v>2.5800000000000005</v>
      </c>
      <c r="V89" s="22" t="s">
        <v>70</v>
      </c>
      <c r="W89" s="31">
        <v>0.98000000000000032</v>
      </c>
      <c r="X89" s="31">
        <v>0.84</v>
      </c>
      <c r="Y89" s="32">
        <f t="shared" si="5"/>
        <v>-0.14000000000000035</v>
      </c>
      <c r="AA89" s="32"/>
    </row>
    <row r="90" spans="3:27" x14ac:dyDescent="0.35">
      <c r="C90" s="10" t="s">
        <v>42</v>
      </c>
      <c r="D90" s="4">
        <v>0.06</v>
      </c>
      <c r="E90" s="4">
        <v>0.14000000000000001</v>
      </c>
      <c r="M90" s="4" t="s">
        <v>27</v>
      </c>
      <c r="N90" s="4">
        <v>2.74</v>
      </c>
      <c r="O90" s="4">
        <v>3.4400000000000004</v>
      </c>
      <c r="V90" s="22" t="s">
        <v>81</v>
      </c>
      <c r="W90" s="31">
        <v>0.37</v>
      </c>
      <c r="X90" s="31">
        <v>0.46</v>
      </c>
      <c r="Y90" s="32">
        <f t="shared" si="5"/>
        <v>9.0000000000000024E-2</v>
      </c>
      <c r="AA90" s="32"/>
    </row>
    <row r="91" spans="3:27" x14ac:dyDescent="0.35">
      <c r="C91" s="10" t="s">
        <v>67</v>
      </c>
      <c r="D91" s="4">
        <v>0.06</v>
      </c>
      <c r="E91" s="4">
        <v>0.13</v>
      </c>
      <c r="M91" s="4" t="s">
        <v>51</v>
      </c>
      <c r="N91" s="4">
        <v>2.4900000000000007</v>
      </c>
      <c r="O91" s="4">
        <v>3.3700000000000006</v>
      </c>
      <c r="V91" s="22" t="s">
        <v>38</v>
      </c>
      <c r="W91" s="31">
        <v>0.42000000000000004</v>
      </c>
      <c r="X91" s="31">
        <v>0.45000000000000007</v>
      </c>
      <c r="Y91" s="32">
        <f t="shared" si="5"/>
        <v>3.0000000000000027E-2</v>
      </c>
      <c r="AA91" s="32"/>
    </row>
    <row r="92" spans="3:27" x14ac:dyDescent="0.35">
      <c r="C92" s="10" t="s">
        <v>52</v>
      </c>
      <c r="D92" s="4">
        <v>0.12</v>
      </c>
      <c r="E92" s="4">
        <v>0.06</v>
      </c>
      <c r="M92" s="4" t="s">
        <v>29</v>
      </c>
      <c r="N92" s="4">
        <v>0.80000000000000027</v>
      </c>
      <c r="O92" s="4">
        <v>4.6999999999999984</v>
      </c>
      <c r="V92" s="22" t="s">
        <v>194</v>
      </c>
      <c r="W92" s="31">
        <v>0.43000000000000005</v>
      </c>
      <c r="X92" s="31">
        <v>0.43000000000000005</v>
      </c>
      <c r="Y92" s="32">
        <f t="shared" si="5"/>
        <v>0</v>
      </c>
      <c r="AA92" s="32"/>
    </row>
    <row r="93" spans="3:27" x14ac:dyDescent="0.35">
      <c r="C93" s="10" t="s">
        <v>27</v>
      </c>
      <c r="D93" s="4">
        <v>0.05</v>
      </c>
      <c r="E93" s="4">
        <v>0.13</v>
      </c>
      <c r="M93" s="4" t="s">
        <v>67</v>
      </c>
      <c r="N93" s="4">
        <v>2.5900000000000003</v>
      </c>
      <c r="O93" s="4">
        <v>2.7800000000000002</v>
      </c>
      <c r="V93" s="22" t="s">
        <v>56</v>
      </c>
      <c r="W93" s="31">
        <v>0.48000000000000004</v>
      </c>
      <c r="X93" s="31">
        <v>0.37000000000000005</v>
      </c>
      <c r="Y93" s="32">
        <f t="shared" si="5"/>
        <v>-0.10999999999999999</v>
      </c>
      <c r="AA93" s="32"/>
    </row>
    <row r="94" spans="3:27" x14ac:dyDescent="0.35">
      <c r="C94" s="10" t="s">
        <v>86</v>
      </c>
      <c r="D94" s="4">
        <v>0.16999999999999998</v>
      </c>
      <c r="M94" s="4" t="s">
        <v>74</v>
      </c>
      <c r="N94" s="4">
        <v>2.7400000000000011</v>
      </c>
      <c r="O94" s="4">
        <v>2.4200000000000013</v>
      </c>
      <c r="V94" s="22" t="s">
        <v>76</v>
      </c>
      <c r="W94" s="31">
        <v>0.35000000000000003</v>
      </c>
      <c r="X94" s="31">
        <v>0.34</v>
      </c>
      <c r="Y94" s="32">
        <f t="shared" si="5"/>
        <v>-1.0000000000000009E-2</v>
      </c>
      <c r="AA94" s="32"/>
    </row>
    <row r="95" spans="3:27" x14ac:dyDescent="0.35">
      <c r="C95" s="10" t="s">
        <v>83</v>
      </c>
      <c r="D95" s="4">
        <v>0.06</v>
      </c>
      <c r="E95" s="4">
        <v>7.0000000000000007E-2</v>
      </c>
      <c r="M95" s="4" t="s">
        <v>33</v>
      </c>
      <c r="N95" s="4">
        <v>1.8900000000000008</v>
      </c>
      <c r="O95" s="4">
        <v>2.5000000000000013</v>
      </c>
      <c r="V95" s="22" t="s">
        <v>45</v>
      </c>
      <c r="W95" s="31">
        <v>0.19</v>
      </c>
      <c r="X95" s="31">
        <v>0.31</v>
      </c>
      <c r="Y95" s="32">
        <f t="shared" si="5"/>
        <v>0.12</v>
      </c>
      <c r="AA95" s="32"/>
    </row>
    <row r="96" spans="3:27" x14ac:dyDescent="0.35">
      <c r="C96" s="10" t="s">
        <v>74</v>
      </c>
      <c r="D96" s="4">
        <v>7.0000000000000007E-2</v>
      </c>
      <c r="E96" s="4">
        <v>0.06</v>
      </c>
      <c r="M96" s="4" t="s">
        <v>66</v>
      </c>
      <c r="N96" s="4">
        <v>1.8500000000000005</v>
      </c>
      <c r="O96" s="4">
        <v>2.0200000000000009</v>
      </c>
      <c r="V96" s="22" t="s">
        <v>16</v>
      </c>
      <c r="W96" s="31">
        <v>7.0000000000000007E-2</v>
      </c>
      <c r="X96" s="31">
        <v>0.30000000000000004</v>
      </c>
      <c r="Y96" s="32">
        <f t="shared" si="5"/>
        <v>0.23000000000000004</v>
      </c>
      <c r="AA96" s="32"/>
    </row>
    <row r="97" spans="3:27" x14ac:dyDescent="0.35">
      <c r="C97" s="10" t="s">
        <v>68</v>
      </c>
      <c r="D97" s="4">
        <v>0.05</v>
      </c>
      <c r="E97" s="4">
        <v>0.05</v>
      </c>
      <c r="M97" s="4" t="s">
        <v>42</v>
      </c>
      <c r="N97" s="4">
        <v>1.4600000000000009</v>
      </c>
      <c r="O97" s="4">
        <v>2.3900000000000015</v>
      </c>
      <c r="V97" s="22" t="s">
        <v>175</v>
      </c>
      <c r="W97" s="31">
        <v>0.21000000000000002</v>
      </c>
      <c r="X97" s="31">
        <v>0.30000000000000004</v>
      </c>
      <c r="Y97" s="32">
        <f t="shared" si="5"/>
        <v>9.0000000000000024E-2</v>
      </c>
      <c r="AA97" s="32"/>
    </row>
    <row r="98" spans="3:27" x14ac:dyDescent="0.35">
      <c r="C98" s="10" t="s">
        <v>66</v>
      </c>
      <c r="E98" s="4">
        <v>0.1</v>
      </c>
      <c r="M98" s="4" t="s">
        <v>18</v>
      </c>
      <c r="N98" s="4">
        <v>1.4600000000000006</v>
      </c>
      <c r="O98" s="4">
        <v>2.1200000000000014</v>
      </c>
      <c r="V98" s="22" t="s">
        <v>83</v>
      </c>
      <c r="W98" s="31">
        <v>0.47000000000000003</v>
      </c>
      <c r="X98" s="31">
        <v>0.28000000000000003</v>
      </c>
      <c r="Y98" s="32">
        <f t="shared" si="5"/>
        <v>-0.19</v>
      </c>
      <c r="AA98" s="32"/>
    </row>
    <row r="99" spans="3:27" x14ac:dyDescent="0.35">
      <c r="C99" s="10" t="s">
        <v>56</v>
      </c>
      <c r="D99" s="4">
        <v>0.08</v>
      </c>
      <c r="M99" s="4" t="s">
        <v>52</v>
      </c>
      <c r="N99" s="4">
        <v>1.880000000000001</v>
      </c>
      <c r="O99" s="4">
        <v>1.2600000000000007</v>
      </c>
      <c r="V99" s="22" t="s">
        <v>41</v>
      </c>
      <c r="W99" s="31">
        <v>0.30000000000000004</v>
      </c>
      <c r="X99" s="31">
        <v>0.24</v>
      </c>
      <c r="Y99" s="32">
        <f t="shared" si="5"/>
        <v>-6.0000000000000053E-2</v>
      </c>
    </row>
    <row r="100" spans="3:27" x14ac:dyDescent="0.35">
      <c r="C100" s="10" t="s">
        <v>73</v>
      </c>
      <c r="D100" s="4">
        <v>0.05</v>
      </c>
      <c r="E100" s="4">
        <v>0.03</v>
      </c>
      <c r="M100" s="4" t="s">
        <v>39</v>
      </c>
      <c r="N100" s="4">
        <v>1.6200000000000008</v>
      </c>
      <c r="O100" s="4">
        <v>1.04</v>
      </c>
      <c r="V100" s="22" t="s">
        <v>42</v>
      </c>
      <c r="W100" s="31">
        <v>0.10100000000000001</v>
      </c>
      <c r="X100" s="31">
        <v>0.17100000000000001</v>
      </c>
      <c r="Y100" s="32">
        <f t="shared" si="5"/>
        <v>7.0000000000000007E-2</v>
      </c>
    </row>
    <row r="101" spans="3:27" x14ac:dyDescent="0.35">
      <c r="C101" s="4" t="s">
        <v>28</v>
      </c>
      <c r="D101" s="4">
        <v>7.0000000000000007E-2</v>
      </c>
      <c r="M101" s="4" t="s">
        <v>84</v>
      </c>
      <c r="N101" s="4">
        <v>1.1100000000000005</v>
      </c>
      <c r="O101" s="4">
        <v>0.8600000000000001</v>
      </c>
      <c r="V101" s="22" t="s">
        <v>74</v>
      </c>
      <c r="W101" s="31">
        <v>0.21000000000000002</v>
      </c>
      <c r="X101" s="31">
        <v>0.17</v>
      </c>
      <c r="Y101" s="32">
        <f t="shared" si="5"/>
        <v>-4.0000000000000008E-2</v>
      </c>
    </row>
    <row r="102" spans="3:27" x14ac:dyDescent="0.35">
      <c r="C102" s="4" t="s">
        <v>18</v>
      </c>
      <c r="D102" s="4">
        <v>0.01</v>
      </c>
      <c r="E102" s="4">
        <v>0.06</v>
      </c>
      <c r="M102" s="4" t="s">
        <v>55</v>
      </c>
      <c r="N102" s="4">
        <v>1.2900000000000007</v>
      </c>
      <c r="O102" s="4">
        <v>0.5</v>
      </c>
      <c r="V102" s="22" t="s">
        <v>66</v>
      </c>
      <c r="W102" s="31">
        <v>0.16</v>
      </c>
      <c r="X102" s="31">
        <v>0.16999999999999998</v>
      </c>
      <c r="Y102" s="32">
        <f t="shared" si="5"/>
        <v>9.9999999999999811E-3</v>
      </c>
    </row>
    <row r="103" spans="3:27" x14ac:dyDescent="0.35">
      <c r="C103" s="4" t="s">
        <v>36</v>
      </c>
      <c r="D103" s="4">
        <v>0.02</v>
      </c>
      <c r="E103" s="4">
        <v>0.02</v>
      </c>
      <c r="M103" s="4" t="s">
        <v>36</v>
      </c>
      <c r="N103" s="4">
        <v>0.70000000000000018</v>
      </c>
      <c r="O103" s="4">
        <v>1.0800000000000005</v>
      </c>
      <c r="V103" s="22" t="s">
        <v>82</v>
      </c>
      <c r="W103" s="31">
        <v>0.30000000000000004</v>
      </c>
      <c r="X103" s="31">
        <v>0.16999999999999998</v>
      </c>
      <c r="Y103" s="32">
        <f t="shared" si="5"/>
        <v>-0.13000000000000006</v>
      </c>
    </row>
    <row r="104" spans="3:27" x14ac:dyDescent="0.35">
      <c r="C104" s="4" t="s">
        <v>46</v>
      </c>
      <c r="D104" s="4">
        <v>0.04</v>
      </c>
      <c r="F104" s="10"/>
      <c r="M104" s="4" t="s">
        <v>73</v>
      </c>
      <c r="N104" s="4">
        <v>0.81000000000000028</v>
      </c>
      <c r="O104" s="4">
        <v>0.77000000000000013</v>
      </c>
      <c r="V104" s="22" t="s">
        <v>28</v>
      </c>
      <c r="W104" s="31">
        <v>0.16</v>
      </c>
      <c r="X104" s="31">
        <v>0.15000000000000002</v>
      </c>
      <c r="Y104" s="32">
        <f t="shared" si="5"/>
        <v>-9.9999999999999811E-3</v>
      </c>
    </row>
    <row r="105" spans="3:27" x14ac:dyDescent="0.35">
      <c r="F105" s="10"/>
      <c r="M105" s="4" t="s">
        <v>68</v>
      </c>
      <c r="N105" s="4">
        <v>0.4</v>
      </c>
      <c r="O105" s="4">
        <v>0.79000000000000026</v>
      </c>
      <c r="V105" s="22" t="s">
        <v>73</v>
      </c>
      <c r="W105" s="31">
        <v>0.08</v>
      </c>
      <c r="X105" s="31">
        <v>0.14000000000000001</v>
      </c>
      <c r="Y105" s="32">
        <f t="shared" si="5"/>
        <v>6.0000000000000012E-2</v>
      </c>
    </row>
    <row r="106" spans="3:27" x14ac:dyDescent="0.35">
      <c r="F106" s="10"/>
      <c r="M106" s="4" t="s">
        <v>46</v>
      </c>
      <c r="N106" s="4">
        <v>0.41000000000000003</v>
      </c>
      <c r="O106" s="4">
        <v>0.56000000000000005</v>
      </c>
      <c r="V106" s="22" t="s">
        <v>67</v>
      </c>
      <c r="W106" s="31">
        <v>0.04</v>
      </c>
      <c r="X106" s="31">
        <v>0.14000000000000001</v>
      </c>
      <c r="Y106" s="32">
        <f t="shared" si="5"/>
        <v>0.1</v>
      </c>
    </row>
    <row r="107" spans="3:27" x14ac:dyDescent="0.35">
      <c r="F107" s="10"/>
      <c r="M107" s="4" t="s">
        <v>87</v>
      </c>
      <c r="N107" s="4">
        <v>0.66999999999999993</v>
      </c>
      <c r="O107" s="4">
        <v>0.29000000000000004</v>
      </c>
      <c r="V107" s="22" t="s">
        <v>27</v>
      </c>
      <c r="W107" s="31">
        <v>0.13</v>
      </c>
      <c r="X107" s="31">
        <v>0.13</v>
      </c>
      <c r="Y107" s="32">
        <f t="shared" si="5"/>
        <v>0</v>
      </c>
    </row>
    <row r="108" spans="3:27" x14ac:dyDescent="0.35">
      <c r="F108" s="10"/>
      <c r="M108" s="4" t="s">
        <v>32</v>
      </c>
      <c r="N108" s="4">
        <v>0.45</v>
      </c>
      <c r="O108" s="4">
        <v>0.4</v>
      </c>
      <c r="V108" s="22" t="s">
        <v>29</v>
      </c>
      <c r="W108" s="31">
        <v>0</v>
      </c>
      <c r="X108" s="31">
        <v>0.12</v>
      </c>
      <c r="Y108" s="32">
        <f t="shared" si="5"/>
        <v>0.12</v>
      </c>
    </row>
    <row r="109" spans="3:27" x14ac:dyDescent="0.35">
      <c r="F109" s="10"/>
      <c r="M109" s="4" t="s">
        <v>50</v>
      </c>
      <c r="N109" s="4">
        <v>0.70000000000000018</v>
      </c>
      <c r="V109" s="22" t="s">
        <v>34</v>
      </c>
      <c r="W109" s="31">
        <v>0.1</v>
      </c>
      <c r="X109" s="31">
        <v>0.08</v>
      </c>
      <c r="Y109" s="32">
        <f t="shared" ref="Y109:Y113" si="6">X109-W109</f>
        <v>-2.0000000000000004E-2</v>
      </c>
    </row>
    <row r="110" spans="3:27" x14ac:dyDescent="0.35">
      <c r="F110" s="10"/>
      <c r="M110" s="4" t="s">
        <v>35</v>
      </c>
      <c r="O110" s="4">
        <v>0.70000000000000018</v>
      </c>
      <c r="V110" s="22" t="s">
        <v>51</v>
      </c>
      <c r="W110" s="31">
        <v>0.16999999999999998</v>
      </c>
      <c r="X110" s="31">
        <v>0.08</v>
      </c>
      <c r="Y110" s="32">
        <f t="shared" si="6"/>
        <v>-8.9999999999999983E-2</v>
      </c>
    </row>
    <row r="111" spans="3:27" x14ac:dyDescent="0.35">
      <c r="F111" s="10"/>
      <c r="M111" s="4" t="s">
        <v>44</v>
      </c>
      <c r="N111" s="4">
        <v>0.41000000000000003</v>
      </c>
      <c r="O111" s="4">
        <v>0.1</v>
      </c>
      <c r="V111" s="22" t="s">
        <v>68</v>
      </c>
      <c r="W111" s="31">
        <v>7.0000000000000007E-2</v>
      </c>
      <c r="X111" s="31">
        <v>0.08</v>
      </c>
      <c r="Y111" s="32">
        <f t="shared" si="6"/>
        <v>9.999999999999995E-3</v>
      </c>
    </row>
    <row r="112" spans="3:27" x14ac:dyDescent="0.35">
      <c r="F112" s="10"/>
      <c r="M112" s="4" t="s">
        <v>34</v>
      </c>
      <c r="N112" s="4">
        <v>0.46000000000000008</v>
      </c>
      <c r="O112" s="4">
        <v>0.04</v>
      </c>
      <c r="V112" s="22" t="s">
        <v>373</v>
      </c>
      <c r="W112" s="31">
        <v>0</v>
      </c>
      <c r="X112" s="31">
        <v>0.08</v>
      </c>
      <c r="Y112" s="32">
        <f t="shared" si="6"/>
        <v>0.08</v>
      </c>
    </row>
    <row r="113" spans="6:25" x14ac:dyDescent="0.35">
      <c r="F113" s="10"/>
      <c r="M113" s="4" t="s">
        <v>54</v>
      </c>
      <c r="N113" s="4">
        <v>0.19</v>
      </c>
      <c r="O113" s="4">
        <v>0.22999999999999998</v>
      </c>
      <c r="V113" s="22" t="s">
        <v>35</v>
      </c>
      <c r="W113" s="31">
        <v>0</v>
      </c>
      <c r="X113" s="31">
        <v>0.08</v>
      </c>
      <c r="Y113" s="32">
        <f t="shared" si="6"/>
        <v>0.08</v>
      </c>
    </row>
    <row r="114" spans="6:25" x14ac:dyDescent="0.35">
      <c r="F114" s="10"/>
      <c r="M114" s="4" t="s">
        <v>61</v>
      </c>
      <c r="N114" s="4">
        <v>0.15</v>
      </c>
      <c r="O114" s="4">
        <v>0.14000000000000001</v>
      </c>
      <c r="V114" s="22" t="s">
        <v>185</v>
      </c>
      <c r="W114" s="31">
        <v>0</v>
      </c>
      <c r="X114" s="31">
        <v>0.08</v>
      </c>
      <c r="Y114" s="32">
        <f t="shared" ref="Y114:Y116" si="7">X114-W114</f>
        <v>0.08</v>
      </c>
    </row>
    <row r="115" spans="6:25" x14ac:dyDescent="0.35">
      <c r="F115" s="10"/>
      <c r="M115" s="4" t="s">
        <v>95</v>
      </c>
      <c r="N115" s="4">
        <v>0.05</v>
      </c>
      <c r="O115" s="4">
        <v>0.21000000000000008</v>
      </c>
      <c r="V115" s="22" t="s">
        <v>39</v>
      </c>
      <c r="W115" s="31">
        <v>0.08</v>
      </c>
      <c r="X115" s="31">
        <v>7.0000000000000007E-2</v>
      </c>
      <c r="Y115" s="32">
        <f t="shared" si="7"/>
        <v>-9.999999999999995E-3</v>
      </c>
    </row>
    <row r="116" spans="6:25" x14ac:dyDescent="0.35">
      <c r="F116" s="10"/>
      <c r="M116" s="4" t="s">
        <v>16</v>
      </c>
      <c r="O116" s="4">
        <v>7.0000000000000007E-2</v>
      </c>
      <c r="V116" s="22" t="s">
        <v>128</v>
      </c>
      <c r="W116" s="31">
        <v>0.08</v>
      </c>
      <c r="X116" s="31">
        <v>7.0000000000000007E-2</v>
      </c>
      <c r="Y116" s="32">
        <f t="shared" si="7"/>
        <v>-9.999999999999995E-3</v>
      </c>
    </row>
    <row r="117" spans="6:25" x14ac:dyDescent="0.35">
      <c r="F117" s="10"/>
      <c r="M117" s="4" t="s">
        <v>59</v>
      </c>
      <c r="O117" s="4">
        <v>0.03</v>
      </c>
      <c r="V117" s="22" t="s">
        <v>36</v>
      </c>
      <c r="W117" s="31">
        <v>0</v>
      </c>
      <c r="X117" s="31">
        <v>7.0000000000000007E-2</v>
      </c>
      <c r="Y117" s="32">
        <f t="shared" ref="Y117:Y119" si="8">X117-W117</f>
        <v>7.0000000000000007E-2</v>
      </c>
    </row>
    <row r="118" spans="6:25" x14ac:dyDescent="0.35">
      <c r="F118" s="10"/>
      <c r="V118" s="22" t="s">
        <v>60</v>
      </c>
      <c r="W118" s="31">
        <v>0.18</v>
      </c>
      <c r="X118" s="31">
        <v>0.06</v>
      </c>
      <c r="Y118" s="32">
        <f t="shared" si="8"/>
        <v>-0.12</v>
      </c>
    </row>
    <row r="119" spans="6:25" x14ac:dyDescent="0.35">
      <c r="F119" s="10"/>
      <c r="V119" s="22" t="s">
        <v>52</v>
      </c>
      <c r="W119" s="31">
        <v>0.06</v>
      </c>
      <c r="X119" s="31">
        <v>0.04</v>
      </c>
      <c r="Y119" s="32">
        <f t="shared" si="8"/>
        <v>-1.9999999999999997E-2</v>
      </c>
    </row>
    <row r="120" spans="6:25" x14ac:dyDescent="0.35">
      <c r="F120" s="10"/>
      <c r="V120" s="22" t="s">
        <v>46</v>
      </c>
      <c r="W120" s="31">
        <v>0.02</v>
      </c>
      <c r="X120" s="31">
        <v>0.01</v>
      </c>
      <c r="Y120" s="32">
        <f t="shared" ref="Y120:Y124" si="9">X120-W120</f>
        <v>-0.01</v>
      </c>
    </row>
    <row r="121" spans="6:25" x14ac:dyDescent="0.35">
      <c r="F121" s="10"/>
      <c r="V121" s="22" t="s">
        <v>177</v>
      </c>
      <c r="W121" s="31">
        <v>7.0000000000000007E-2</v>
      </c>
      <c r="X121" s="31">
        <v>0</v>
      </c>
      <c r="Y121" s="32">
        <f t="shared" si="9"/>
        <v>-7.0000000000000007E-2</v>
      </c>
    </row>
    <row r="122" spans="6:25" x14ac:dyDescent="0.35">
      <c r="F122" s="10"/>
      <c r="V122" s="22" t="s">
        <v>176</v>
      </c>
      <c r="W122" s="31">
        <v>0.05</v>
      </c>
      <c r="X122" s="31">
        <v>0</v>
      </c>
      <c r="Y122" s="32">
        <f t="shared" si="9"/>
        <v>-0.05</v>
      </c>
    </row>
    <row r="123" spans="6:25" x14ac:dyDescent="0.35">
      <c r="F123" s="10"/>
      <c r="V123" s="22" t="s">
        <v>54</v>
      </c>
      <c r="W123" s="31">
        <v>0.04</v>
      </c>
      <c r="X123" s="31">
        <v>0</v>
      </c>
      <c r="Y123" s="32">
        <f t="shared" si="9"/>
        <v>-0.04</v>
      </c>
    </row>
    <row r="124" spans="6:25" x14ac:dyDescent="0.35">
      <c r="F124" s="10"/>
      <c r="V124" s="22" t="s">
        <v>195</v>
      </c>
      <c r="W124" s="31">
        <v>0.02</v>
      </c>
      <c r="X124" s="31">
        <v>0</v>
      </c>
      <c r="Y124" s="32">
        <f t="shared" si="9"/>
        <v>-0.02</v>
      </c>
    </row>
    <row r="125" spans="6:25" ht="21" x14ac:dyDescent="0.35">
      <c r="V125" s="79" t="s">
        <v>162</v>
      </c>
      <c r="W125" s="78"/>
      <c r="X125" s="78"/>
      <c r="Y125" s="78"/>
    </row>
    <row r="126" spans="6:25" x14ac:dyDescent="0.35">
      <c r="V126" s="33" t="s">
        <v>104</v>
      </c>
      <c r="W126" s="30" t="s">
        <v>434</v>
      </c>
      <c r="X126" s="30" t="s">
        <v>435</v>
      </c>
      <c r="Y126" s="23" t="s">
        <v>174</v>
      </c>
    </row>
    <row r="127" spans="6:25" x14ac:dyDescent="0.35">
      <c r="V127" s="22" t="s">
        <v>64</v>
      </c>
      <c r="W127" s="31">
        <v>38.513999999999818</v>
      </c>
      <c r="X127" s="31">
        <v>34.25099999999982</v>
      </c>
      <c r="Y127" s="32">
        <f t="shared" ref="Y127:Y167" si="10">X127-W127</f>
        <v>-4.2629999999999981</v>
      </c>
    </row>
    <row r="128" spans="6:25" x14ac:dyDescent="0.35">
      <c r="V128" s="22" t="s">
        <v>47</v>
      </c>
      <c r="W128" s="31">
        <v>31.349999999999877</v>
      </c>
      <c r="X128" s="31">
        <v>30.976999999999837</v>
      </c>
      <c r="Y128" s="32">
        <f t="shared" si="10"/>
        <v>-0.37300000000004019</v>
      </c>
    </row>
    <row r="129" spans="22:25" x14ac:dyDescent="0.35">
      <c r="V129" s="22" t="s">
        <v>70</v>
      </c>
      <c r="W129" s="31">
        <v>21.759999999999955</v>
      </c>
      <c r="X129" s="31">
        <v>22.549999999999933</v>
      </c>
      <c r="Y129" s="32">
        <f t="shared" si="10"/>
        <v>0.78999999999997783</v>
      </c>
    </row>
    <row r="130" spans="22:25" x14ac:dyDescent="0.35">
      <c r="V130" s="22" t="s">
        <v>41</v>
      </c>
      <c r="W130" s="31">
        <v>13.230000000000013</v>
      </c>
      <c r="X130" s="31">
        <v>12.140000000000008</v>
      </c>
      <c r="Y130" s="32">
        <f t="shared" si="10"/>
        <v>-1.0900000000000052</v>
      </c>
    </row>
    <row r="131" spans="22:25" x14ac:dyDescent="0.35">
      <c r="V131" s="22" t="s">
        <v>81</v>
      </c>
      <c r="W131" s="31">
        <v>11.480000000000004</v>
      </c>
      <c r="X131" s="31">
        <v>12.030000000000003</v>
      </c>
      <c r="Y131" s="32">
        <f t="shared" si="10"/>
        <v>0.54999999999999893</v>
      </c>
    </row>
    <row r="132" spans="22:25" x14ac:dyDescent="0.35">
      <c r="V132" s="22" t="s">
        <v>56</v>
      </c>
      <c r="W132" s="31">
        <v>6.8900000000000041</v>
      </c>
      <c r="X132" s="31">
        <v>10.100000000000009</v>
      </c>
      <c r="Y132" s="32">
        <f t="shared" si="10"/>
        <v>3.2100000000000044</v>
      </c>
    </row>
    <row r="133" spans="22:25" x14ac:dyDescent="0.35">
      <c r="V133" s="22" t="s">
        <v>38</v>
      </c>
      <c r="W133" s="31">
        <v>7.8200000000000021</v>
      </c>
      <c r="X133" s="31">
        <v>9.8600000000000048</v>
      </c>
      <c r="Y133" s="32">
        <f t="shared" si="10"/>
        <v>2.0400000000000027</v>
      </c>
    </row>
    <row r="134" spans="22:25" x14ac:dyDescent="0.35">
      <c r="V134" s="22" t="s">
        <v>76</v>
      </c>
      <c r="W134" s="31">
        <v>6.5400000000000018</v>
      </c>
      <c r="X134" s="31">
        <v>8.0100000000000033</v>
      </c>
      <c r="Y134" s="32">
        <f t="shared" si="10"/>
        <v>1.4700000000000015</v>
      </c>
    </row>
    <row r="135" spans="22:25" x14ac:dyDescent="0.35">
      <c r="V135" s="22" t="s">
        <v>45</v>
      </c>
      <c r="W135" s="31">
        <v>4.6099999999999994</v>
      </c>
      <c r="X135" s="31">
        <v>7.3000000000000043</v>
      </c>
      <c r="Y135" s="32">
        <f t="shared" si="10"/>
        <v>2.6900000000000048</v>
      </c>
    </row>
    <row r="136" spans="22:25" x14ac:dyDescent="0.35">
      <c r="V136" s="22" t="s">
        <v>16</v>
      </c>
      <c r="W136" s="31">
        <v>2.100000000000001</v>
      </c>
      <c r="X136" s="31">
        <v>6.5800000000000036</v>
      </c>
      <c r="Y136" s="32">
        <f t="shared" si="10"/>
        <v>4.4800000000000022</v>
      </c>
    </row>
    <row r="137" spans="22:25" x14ac:dyDescent="0.35">
      <c r="V137" s="22" t="s">
        <v>28</v>
      </c>
      <c r="W137" s="31">
        <v>2.5100000000000007</v>
      </c>
      <c r="X137" s="31">
        <v>5.1900000000000031</v>
      </c>
      <c r="Y137" s="32">
        <f t="shared" si="10"/>
        <v>2.6800000000000024</v>
      </c>
    </row>
    <row r="138" spans="22:25" x14ac:dyDescent="0.35">
      <c r="V138" s="22" t="s">
        <v>82</v>
      </c>
      <c r="W138" s="31">
        <v>5.4799999999999995</v>
      </c>
      <c r="X138" s="31">
        <v>4.9799999999999995</v>
      </c>
      <c r="Y138" s="32">
        <f t="shared" si="10"/>
        <v>-0.5</v>
      </c>
    </row>
    <row r="139" spans="22:25" x14ac:dyDescent="0.35">
      <c r="V139" s="22" t="s">
        <v>175</v>
      </c>
      <c r="W139" s="31">
        <v>2.330000000000001</v>
      </c>
      <c r="X139" s="31">
        <v>4.580000000000001</v>
      </c>
      <c r="Y139" s="32">
        <f t="shared" si="10"/>
        <v>2.25</v>
      </c>
    </row>
    <row r="140" spans="22:25" x14ac:dyDescent="0.35">
      <c r="V140" s="22" t="s">
        <v>51</v>
      </c>
      <c r="W140" s="31">
        <v>4.3000000000000007</v>
      </c>
      <c r="X140" s="31">
        <v>4.0900000000000007</v>
      </c>
      <c r="Y140" s="32">
        <f t="shared" si="10"/>
        <v>-0.20999999999999996</v>
      </c>
    </row>
    <row r="141" spans="22:25" x14ac:dyDescent="0.35">
      <c r="V141" s="22" t="s">
        <v>27</v>
      </c>
      <c r="W141" s="31">
        <v>2.6900000000000008</v>
      </c>
      <c r="X141" s="31">
        <v>3.86</v>
      </c>
      <c r="Y141" s="32">
        <f t="shared" si="10"/>
        <v>1.169999999999999</v>
      </c>
    </row>
    <row r="142" spans="22:25" x14ac:dyDescent="0.35">
      <c r="V142" s="22" t="s">
        <v>74</v>
      </c>
      <c r="W142" s="31">
        <v>3.4000000000000017</v>
      </c>
      <c r="X142" s="31">
        <v>3.6200000000000019</v>
      </c>
      <c r="Y142" s="32">
        <f t="shared" si="10"/>
        <v>0.2200000000000002</v>
      </c>
    </row>
    <row r="143" spans="22:25" x14ac:dyDescent="0.35">
      <c r="V143" s="22" t="s">
        <v>66</v>
      </c>
      <c r="W143" s="31">
        <v>2.620000000000001</v>
      </c>
      <c r="X143" s="31">
        <v>3.3699999999999992</v>
      </c>
      <c r="Y143" s="32">
        <f t="shared" si="10"/>
        <v>0.74999999999999822</v>
      </c>
    </row>
    <row r="144" spans="22:25" x14ac:dyDescent="0.35">
      <c r="V144" s="22" t="s">
        <v>60</v>
      </c>
      <c r="W144" s="31">
        <v>3.4000000000000008</v>
      </c>
      <c r="X144" s="31">
        <v>3.3600000000000025</v>
      </c>
      <c r="Y144" s="32">
        <f t="shared" si="10"/>
        <v>-3.9999999999998259E-2</v>
      </c>
    </row>
    <row r="145" spans="22:25" x14ac:dyDescent="0.35">
      <c r="V145" s="22" t="s">
        <v>83</v>
      </c>
      <c r="W145" s="31">
        <v>2.2900000000000009</v>
      </c>
      <c r="X145" s="31">
        <v>2.9200000000000013</v>
      </c>
      <c r="Y145" s="32">
        <f t="shared" si="10"/>
        <v>0.63000000000000034</v>
      </c>
    </row>
    <row r="146" spans="22:25" x14ac:dyDescent="0.35">
      <c r="V146" s="22" t="s">
        <v>194</v>
      </c>
      <c r="W146" s="31">
        <v>2.1800000000000006</v>
      </c>
      <c r="X146" s="31">
        <v>2.8300000000000005</v>
      </c>
      <c r="Y146" s="32">
        <f t="shared" si="10"/>
        <v>0.64999999999999991</v>
      </c>
    </row>
    <row r="147" spans="22:25" x14ac:dyDescent="0.35">
      <c r="V147" s="22" t="s">
        <v>42</v>
      </c>
      <c r="W147" s="31">
        <v>2.3260000000000005</v>
      </c>
      <c r="X147" s="31">
        <v>2.7159999999999997</v>
      </c>
      <c r="Y147" s="32">
        <f t="shared" si="10"/>
        <v>0.38999999999999924</v>
      </c>
    </row>
    <row r="148" spans="22:25" x14ac:dyDescent="0.35">
      <c r="V148" s="22" t="s">
        <v>67</v>
      </c>
      <c r="W148" s="31">
        <v>1.7400000000000009</v>
      </c>
      <c r="X148" s="31">
        <v>1.5900000000000003</v>
      </c>
      <c r="Y148" s="32">
        <f t="shared" si="10"/>
        <v>-0.15000000000000058</v>
      </c>
    </row>
    <row r="149" spans="22:25" x14ac:dyDescent="0.35">
      <c r="V149" s="22" t="s">
        <v>29</v>
      </c>
      <c r="W149" s="31">
        <v>1.9300000000000008</v>
      </c>
      <c r="X149" s="31">
        <v>1.4800000000000004</v>
      </c>
      <c r="Y149" s="32">
        <f t="shared" si="10"/>
        <v>-0.4500000000000004</v>
      </c>
    </row>
    <row r="150" spans="22:25" x14ac:dyDescent="0.35">
      <c r="V150" s="22" t="s">
        <v>73</v>
      </c>
      <c r="W150" s="31">
        <v>1.1700000000000004</v>
      </c>
      <c r="X150" s="31">
        <v>1.3</v>
      </c>
      <c r="Y150" s="32">
        <f t="shared" si="10"/>
        <v>0.12999999999999967</v>
      </c>
    </row>
    <row r="151" spans="22:25" x14ac:dyDescent="0.35">
      <c r="V151" s="22" t="s">
        <v>39</v>
      </c>
      <c r="W151" s="31">
        <v>0.85</v>
      </c>
      <c r="X151" s="31">
        <v>1.1400000000000003</v>
      </c>
      <c r="Y151" s="32">
        <f t="shared" si="10"/>
        <v>0.29000000000000037</v>
      </c>
    </row>
    <row r="152" spans="22:25" x14ac:dyDescent="0.35">
      <c r="V152" s="22" t="s">
        <v>33</v>
      </c>
      <c r="W152" s="31">
        <v>1.2700000000000005</v>
      </c>
      <c r="X152" s="31">
        <v>1.1200000000000001</v>
      </c>
      <c r="Y152" s="32">
        <f t="shared" si="10"/>
        <v>-0.15000000000000036</v>
      </c>
    </row>
    <row r="153" spans="22:25" x14ac:dyDescent="0.35">
      <c r="V153" s="22" t="s">
        <v>52</v>
      </c>
      <c r="W153" s="31">
        <v>1.6900000000000011</v>
      </c>
      <c r="X153" s="31">
        <v>1.0700000000000003</v>
      </c>
      <c r="Y153" s="32">
        <f t="shared" si="10"/>
        <v>-0.62000000000000077</v>
      </c>
    </row>
    <row r="154" spans="22:25" x14ac:dyDescent="0.35">
      <c r="V154" s="22" t="s">
        <v>36</v>
      </c>
      <c r="W154" s="31">
        <v>1.1300000000000001</v>
      </c>
      <c r="X154" s="31">
        <v>0.99</v>
      </c>
      <c r="Y154" s="32">
        <f t="shared" si="10"/>
        <v>-0.14000000000000012</v>
      </c>
    </row>
    <row r="155" spans="22:25" x14ac:dyDescent="0.35">
      <c r="V155" s="22" t="s">
        <v>128</v>
      </c>
      <c r="W155" s="31">
        <v>0.61</v>
      </c>
      <c r="X155" s="31">
        <v>0.97</v>
      </c>
      <c r="Y155" s="32">
        <f t="shared" si="10"/>
        <v>0.36</v>
      </c>
    </row>
    <row r="156" spans="22:25" x14ac:dyDescent="0.35">
      <c r="V156" s="22" t="s">
        <v>34</v>
      </c>
      <c r="W156" s="31">
        <v>0.8</v>
      </c>
      <c r="X156" s="31">
        <v>0.91</v>
      </c>
      <c r="Y156" s="32">
        <f t="shared" si="10"/>
        <v>0.10999999999999999</v>
      </c>
    </row>
    <row r="157" spans="22:25" x14ac:dyDescent="0.35">
      <c r="V157" s="22" t="s">
        <v>35</v>
      </c>
      <c r="W157" s="31">
        <v>0.91999999999999982</v>
      </c>
      <c r="X157" s="31">
        <v>0.73</v>
      </c>
      <c r="Y157" s="32">
        <f t="shared" si="10"/>
        <v>-0.18999999999999984</v>
      </c>
    </row>
    <row r="158" spans="22:25" x14ac:dyDescent="0.35">
      <c r="V158" s="22" t="s">
        <v>68</v>
      </c>
      <c r="W158" s="31">
        <v>0.48000000000000009</v>
      </c>
      <c r="X158" s="31">
        <v>0.67999999999999994</v>
      </c>
      <c r="Y158" s="32">
        <f t="shared" si="10"/>
        <v>0.19999999999999984</v>
      </c>
    </row>
    <row r="159" spans="22:25" x14ac:dyDescent="0.35">
      <c r="V159" s="22" t="s">
        <v>213</v>
      </c>
      <c r="W159" s="31">
        <v>0</v>
      </c>
      <c r="X159" s="31">
        <v>0.61</v>
      </c>
      <c r="Y159" s="32">
        <f t="shared" si="10"/>
        <v>0.61</v>
      </c>
    </row>
    <row r="160" spans="22:25" x14ac:dyDescent="0.35">
      <c r="V160" s="22" t="s">
        <v>18</v>
      </c>
      <c r="W160" s="31">
        <v>0.55600000000000016</v>
      </c>
      <c r="X160" s="31">
        <v>0.59000000000000019</v>
      </c>
      <c r="Y160" s="32">
        <f t="shared" si="10"/>
        <v>3.400000000000003E-2</v>
      </c>
    </row>
    <row r="161" spans="22:25" x14ac:dyDescent="0.35">
      <c r="V161" s="22" t="s">
        <v>75</v>
      </c>
      <c r="W161" s="31">
        <v>0.16999999999999998</v>
      </c>
      <c r="X161" s="31">
        <v>0.56000000000000005</v>
      </c>
      <c r="Y161" s="32">
        <f t="shared" si="10"/>
        <v>0.39000000000000007</v>
      </c>
    </row>
    <row r="162" spans="22:25" x14ac:dyDescent="0.35">
      <c r="V162" s="22" t="s">
        <v>84</v>
      </c>
      <c r="W162" s="31">
        <v>0.7</v>
      </c>
      <c r="X162" s="31">
        <v>0.54</v>
      </c>
      <c r="Y162" s="32">
        <f t="shared" si="10"/>
        <v>-0.15999999999999992</v>
      </c>
    </row>
    <row r="163" spans="22:25" x14ac:dyDescent="0.35">
      <c r="V163" s="22" t="s">
        <v>176</v>
      </c>
      <c r="W163" s="31">
        <v>0.71</v>
      </c>
      <c r="X163" s="31">
        <v>0.43000000000000005</v>
      </c>
      <c r="Y163" s="32">
        <f t="shared" si="10"/>
        <v>-0.27999999999999992</v>
      </c>
    </row>
    <row r="164" spans="22:25" x14ac:dyDescent="0.35">
      <c r="V164" s="22" t="s">
        <v>46</v>
      </c>
      <c r="W164" s="31">
        <v>0.31</v>
      </c>
      <c r="X164" s="31">
        <v>0.38600000000000007</v>
      </c>
      <c r="Y164" s="32">
        <f t="shared" si="10"/>
        <v>7.6000000000000068E-2</v>
      </c>
    </row>
    <row r="165" spans="22:25" x14ac:dyDescent="0.35">
      <c r="V165" s="22" t="s">
        <v>55</v>
      </c>
      <c r="W165" s="31">
        <v>0.48</v>
      </c>
      <c r="X165" s="31">
        <v>0.36000000000000004</v>
      </c>
      <c r="Y165" s="32">
        <f t="shared" si="10"/>
        <v>-0.11999999999999994</v>
      </c>
    </row>
    <row r="166" spans="22:25" x14ac:dyDescent="0.35">
      <c r="V166" s="22" t="s">
        <v>61</v>
      </c>
      <c r="W166" s="31">
        <v>0.26</v>
      </c>
      <c r="X166" s="31">
        <v>0.31000000000000005</v>
      </c>
      <c r="Y166" s="32">
        <f t="shared" si="10"/>
        <v>5.0000000000000044E-2</v>
      </c>
    </row>
    <row r="167" spans="22:25" x14ac:dyDescent="0.35">
      <c r="V167" s="22" t="s">
        <v>50</v>
      </c>
      <c r="W167" s="31">
        <v>0.65999999999999992</v>
      </c>
      <c r="X167" s="31">
        <v>0.24</v>
      </c>
      <c r="Y167" s="32">
        <f t="shared" si="10"/>
        <v>-0.41999999999999993</v>
      </c>
    </row>
    <row r="168" spans="22:25" x14ac:dyDescent="0.35">
      <c r="V168" s="22" t="s">
        <v>54</v>
      </c>
      <c r="W168" s="31">
        <v>0.11</v>
      </c>
      <c r="X168" s="31">
        <v>0.23000000000000004</v>
      </c>
      <c r="Y168" s="32">
        <f t="shared" ref="Y168" si="11">X168-W168</f>
        <v>0.12000000000000004</v>
      </c>
    </row>
    <row r="169" spans="22:25" x14ac:dyDescent="0.35">
      <c r="V169" s="22" t="s">
        <v>179</v>
      </c>
      <c r="W169" s="31">
        <v>0.1</v>
      </c>
      <c r="X169" s="31">
        <v>0.22000000000000003</v>
      </c>
      <c r="Y169" s="32">
        <f t="shared" ref="Y169" si="12">X169-W169</f>
        <v>0.12000000000000002</v>
      </c>
    </row>
    <row r="170" spans="22:25" x14ac:dyDescent="0.35">
      <c r="V170" s="22" t="s">
        <v>177</v>
      </c>
      <c r="W170" s="31">
        <v>0.16999999999999998</v>
      </c>
      <c r="X170" s="31">
        <v>0.19</v>
      </c>
      <c r="Y170" s="32">
        <f>X170-W170</f>
        <v>2.0000000000000018E-2</v>
      </c>
    </row>
    <row r="171" spans="22:25" x14ac:dyDescent="0.35">
      <c r="V171" s="22" t="s">
        <v>185</v>
      </c>
      <c r="W171" s="31">
        <v>0.08</v>
      </c>
      <c r="X171" s="31">
        <v>0.14000000000000001</v>
      </c>
      <c r="Y171" s="32">
        <f>X171-W171</f>
        <v>6.0000000000000012E-2</v>
      </c>
    </row>
    <row r="172" spans="22:25" x14ac:dyDescent="0.35">
      <c r="V172" s="22" t="s">
        <v>209</v>
      </c>
      <c r="W172" s="31">
        <v>7.0000000000000007E-2</v>
      </c>
      <c r="X172" s="31">
        <v>0.14000000000000001</v>
      </c>
      <c r="Y172" s="32">
        <f t="shared" ref="Y172:Y174" si="13">X172-W172</f>
        <v>7.0000000000000007E-2</v>
      </c>
    </row>
    <row r="173" spans="22:25" x14ac:dyDescent="0.35">
      <c r="V173" s="22" t="s">
        <v>32</v>
      </c>
      <c r="W173" s="31">
        <v>7.400000000000001E-2</v>
      </c>
      <c r="X173" s="31">
        <v>0.08</v>
      </c>
      <c r="Y173" s="32">
        <f t="shared" si="13"/>
        <v>5.9999999999999915E-3</v>
      </c>
    </row>
    <row r="174" spans="22:25" x14ac:dyDescent="0.35">
      <c r="V174" s="22" t="s">
        <v>373</v>
      </c>
      <c r="W174" s="31">
        <v>0</v>
      </c>
      <c r="X174" s="31">
        <v>0.08</v>
      </c>
      <c r="Y174" s="32">
        <f t="shared" si="13"/>
        <v>0.08</v>
      </c>
    </row>
    <row r="175" spans="22:25" x14ac:dyDescent="0.35">
      <c r="V175" s="22" t="s">
        <v>195</v>
      </c>
      <c r="W175" s="31">
        <v>0.53</v>
      </c>
      <c r="X175" s="31">
        <v>0.08</v>
      </c>
      <c r="Y175" s="32">
        <f t="shared" ref="Y175" si="14">X175-W175</f>
        <v>-0.45</v>
      </c>
    </row>
    <row r="176" spans="22:25" x14ac:dyDescent="0.35">
      <c r="V176" s="22" t="s">
        <v>273</v>
      </c>
      <c r="W176" s="31">
        <v>0</v>
      </c>
      <c r="X176" s="31">
        <v>0.03</v>
      </c>
      <c r="Y176" s="32">
        <f t="shared" ref="Y176" si="15">X176-W176</f>
        <v>0.03</v>
      </c>
    </row>
    <row r="177" spans="22:25" x14ac:dyDescent="0.35">
      <c r="V177" s="22" t="s">
        <v>274</v>
      </c>
      <c r="W177" s="31">
        <v>0</v>
      </c>
      <c r="X177" s="31">
        <v>0.01</v>
      </c>
      <c r="Y177" s="32">
        <f t="shared" ref="Y177" si="16">X177-W177</f>
        <v>0.01</v>
      </c>
    </row>
    <row r="178" spans="22:25" x14ac:dyDescent="0.35">
      <c r="V178" s="22" t="s">
        <v>95</v>
      </c>
      <c r="W178" s="31">
        <v>0</v>
      </c>
      <c r="X178" s="31">
        <v>0.01</v>
      </c>
      <c r="Y178" s="32">
        <f>X178-W178</f>
        <v>0.01</v>
      </c>
    </row>
  </sheetData>
  <phoneticPr fontId="26" type="noConversion"/>
  <conditionalFormatting sqref="V87:V124">
    <cfRule type="duplicateValues" dxfId="0" priority="448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2"/>
  <sheetViews>
    <sheetView showGridLines="0" zoomScale="70" zoomScaleNormal="70" workbookViewId="0">
      <selection activeCell="A3" sqref="A3"/>
    </sheetView>
  </sheetViews>
  <sheetFormatPr defaultRowHeight="15.5" x14ac:dyDescent="0.35"/>
  <cols>
    <col min="1" max="1" width="30.3320312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65" customHeight="1" x14ac:dyDescent="0.35">
      <c r="A7" s="6" t="s">
        <v>110</v>
      </c>
      <c r="C7" s="83" t="s">
        <v>143</v>
      </c>
      <c r="D7" s="84"/>
      <c r="E7" s="84"/>
      <c r="F7" s="84"/>
    </row>
    <row r="8" spans="1:6" x14ac:dyDescent="0.35">
      <c r="A8" s="7" t="s">
        <v>111</v>
      </c>
      <c r="B8" s="7" t="s">
        <v>6</v>
      </c>
      <c r="C8" s="7" t="s">
        <v>113</v>
      </c>
      <c r="D8" s="8" t="s">
        <v>112</v>
      </c>
      <c r="E8" s="7"/>
    </row>
    <row r="9" spans="1:6" x14ac:dyDescent="0.35">
      <c r="A9" s="22" t="s">
        <v>199</v>
      </c>
      <c r="B9" s="22" t="s">
        <v>12</v>
      </c>
      <c r="C9" s="24">
        <v>1</v>
      </c>
      <c r="D9" s="54">
        <v>0.05</v>
      </c>
    </row>
    <row r="10" spans="1:6" x14ac:dyDescent="0.35">
      <c r="A10" s="22" t="s">
        <v>236</v>
      </c>
      <c r="B10" s="22" t="s">
        <v>16</v>
      </c>
      <c r="C10" s="24">
        <v>1</v>
      </c>
      <c r="D10" s="31">
        <v>0.05</v>
      </c>
    </row>
    <row r="11" spans="1:6" x14ac:dyDescent="0.35">
      <c r="A11" s="22" t="s">
        <v>15</v>
      </c>
      <c r="B11" s="22" t="s">
        <v>31</v>
      </c>
      <c r="C11" s="24">
        <v>1</v>
      </c>
      <c r="D11" s="54">
        <v>0.06</v>
      </c>
    </row>
    <row r="12" spans="1:6" x14ac:dyDescent="0.35">
      <c r="A12" s="22" t="s">
        <v>173</v>
      </c>
      <c r="B12" s="22" t="s">
        <v>59</v>
      </c>
      <c r="C12" s="24">
        <v>1</v>
      </c>
      <c r="D12" s="54">
        <v>0.06</v>
      </c>
    </row>
    <row r="13" spans="1:6" x14ac:dyDescent="0.35">
      <c r="A13" s="22" t="s">
        <v>216</v>
      </c>
      <c r="B13" s="22" t="s">
        <v>349</v>
      </c>
      <c r="C13" s="24">
        <v>1</v>
      </c>
      <c r="D13" s="54">
        <v>0.06</v>
      </c>
    </row>
    <row r="14" spans="1:6" x14ac:dyDescent="0.35">
      <c r="A14" s="22" t="s">
        <v>218</v>
      </c>
      <c r="B14" s="22" t="s">
        <v>55</v>
      </c>
      <c r="C14" s="24">
        <v>1</v>
      </c>
      <c r="D14" s="54">
        <v>0.06</v>
      </c>
    </row>
    <row r="15" spans="1:6" x14ac:dyDescent="0.35">
      <c r="A15" s="22" t="s">
        <v>171</v>
      </c>
      <c r="B15" s="22" t="s">
        <v>30</v>
      </c>
      <c r="C15" s="24">
        <v>1</v>
      </c>
      <c r="D15" s="54">
        <v>7.0000000000000007E-2</v>
      </c>
    </row>
    <row r="16" spans="1:6" x14ac:dyDescent="0.35">
      <c r="A16" s="22" t="s">
        <v>15</v>
      </c>
      <c r="B16" s="22" t="s">
        <v>209</v>
      </c>
      <c r="C16" s="24">
        <v>1</v>
      </c>
      <c r="D16" s="54">
        <v>0.08</v>
      </c>
    </row>
    <row r="17" spans="1:4" x14ac:dyDescent="0.35">
      <c r="A17" s="22" t="s">
        <v>178</v>
      </c>
      <c r="B17" s="22" t="s">
        <v>170</v>
      </c>
      <c r="C17" s="24">
        <v>2</v>
      </c>
      <c r="D17" s="54">
        <v>0.16</v>
      </c>
    </row>
    <row r="18" spans="1:4" x14ac:dyDescent="0.35">
      <c r="A18" s="22" t="s">
        <v>215</v>
      </c>
      <c r="B18" s="22" t="s">
        <v>84</v>
      </c>
      <c r="C18" s="24">
        <v>3</v>
      </c>
      <c r="D18" s="54">
        <v>0.16999999999999998</v>
      </c>
    </row>
    <row r="19" spans="1:4" x14ac:dyDescent="0.35">
      <c r="A19" s="22" t="s">
        <v>15</v>
      </c>
      <c r="B19" s="22" t="s">
        <v>37</v>
      </c>
      <c r="C19" s="24">
        <v>3</v>
      </c>
      <c r="D19" s="54">
        <v>0.24</v>
      </c>
    </row>
    <row r="20" spans="1:4" x14ac:dyDescent="0.35">
      <c r="A20" s="22" t="s">
        <v>15</v>
      </c>
      <c r="B20" s="22" t="s">
        <v>14</v>
      </c>
      <c r="C20" s="24">
        <v>4</v>
      </c>
      <c r="D20" s="54">
        <v>0.27</v>
      </c>
    </row>
    <row r="21" spans="1:4" x14ac:dyDescent="0.35">
      <c r="A21" s="22" t="s">
        <v>218</v>
      </c>
      <c r="B21" s="22" t="s">
        <v>193</v>
      </c>
      <c r="C21" s="24">
        <v>4</v>
      </c>
      <c r="D21" s="54">
        <v>0.27</v>
      </c>
    </row>
    <row r="22" spans="1:4" x14ac:dyDescent="0.35">
      <c r="A22" s="22" t="s">
        <v>219</v>
      </c>
      <c r="B22" s="22" t="s">
        <v>65</v>
      </c>
      <c r="C22" s="24">
        <v>4</v>
      </c>
      <c r="D22" s="54">
        <v>0.27</v>
      </c>
    </row>
    <row r="23" spans="1:4" x14ac:dyDescent="0.35">
      <c r="A23" s="22" t="s">
        <v>171</v>
      </c>
      <c r="B23" s="22" t="s">
        <v>63</v>
      </c>
      <c r="C23" s="24">
        <v>4</v>
      </c>
      <c r="D23" s="54">
        <v>0.28000000000000003</v>
      </c>
    </row>
    <row r="24" spans="1:4" x14ac:dyDescent="0.35">
      <c r="A24" s="22" t="s">
        <v>222</v>
      </c>
      <c r="B24" s="22" t="s">
        <v>32</v>
      </c>
      <c r="C24" s="24">
        <v>4</v>
      </c>
      <c r="D24" s="54">
        <v>0.32</v>
      </c>
    </row>
    <row r="25" spans="1:4" x14ac:dyDescent="0.35">
      <c r="A25" s="22" t="s">
        <v>171</v>
      </c>
      <c r="B25" s="22" t="s">
        <v>42</v>
      </c>
      <c r="C25" s="24">
        <v>8</v>
      </c>
      <c r="D25" s="54">
        <v>0.39</v>
      </c>
    </row>
    <row r="26" spans="1:4" x14ac:dyDescent="0.35">
      <c r="A26" s="22" t="s">
        <v>217</v>
      </c>
      <c r="B26" s="22" t="s">
        <v>80</v>
      </c>
      <c r="C26" s="24">
        <v>10</v>
      </c>
      <c r="D26" s="54">
        <v>0.68000000000000016</v>
      </c>
    </row>
    <row r="27" spans="1:4" x14ac:dyDescent="0.35">
      <c r="A27" s="22" t="s">
        <v>171</v>
      </c>
      <c r="B27" s="22" t="s">
        <v>52</v>
      </c>
      <c r="C27" s="24">
        <v>16</v>
      </c>
      <c r="D27" s="54">
        <v>0.93000000000000038</v>
      </c>
    </row>
    <row r="28" spans="1:4" x14ac:dyDescent="0.35">
      <c r="A28" s="22" t="s">
        <v>173</v>
      </c>
      <c r="B28" s="22" t="s">
        <v>350</v>
      </c>
      <c r="C28" s="24">
        <v>17</v>
      </c>
      <c r="D28" s="54">
        <v>1.2300000000000002</v>
      </c>
    </row>
    <row r="29" spans="1:4" x14ac:dyDescent="0.35">
      <c r="A29" s="22" t="s">
        <v>15</v>
      </c>
      <c r="B29" s="22" t="s">
        <v>58</v>
      </c>
      <c r="C29" s="24">
        <v>18</v>
      </c>
      <c r="D29" s="54">
        <v>1.2400000000000007</v>
      </c>
    </row>
    <row r="30" spans="1:4" x14ac:dyDescent="0.35">
      <c r="A30" s="22" t="s">
        <v>20</v>
      </c>
      <c r="B30" s="22" t="s">
        <v>20</v>
      </c>
      <c r="C30" s="24">
        <v>40</v>
      </c>
      <c r="D30" s="54">
        <v>2.6799999999999997</v>
      </c>
    </row>
    <row r="31" spans="1:4" x14ac:dyDescent="0.35">
      <c r="A31" s="22" t="s">
        <v>215</v>
      </c>
      <c r="B31" s="22" t="s">
        <v>78</v>
      </c>
      <c r="C31" s="24">
        <v>45</v>
      </c>
      <c r="D31" s="31">
        <v>3.75</v>
      </c>
    </row>
    <row r="32" spans="1:4" x14ac:dyDescent="0.35">
      <c r="A32" s="22" t="s">
        <v>214</v>
      </c>
      <c r="B32" s="22" t="s">
        <v>185</v>
      </c>
      <c r="C32" s="24">
        <v>89</v>
      </c>
      <c r="D32" s="54">
        <v>6.8900000000000032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1:AT317"/>
  <sheetViews>
    <sheetView showGridLines="0" zoomScale="70" zoomScaleNormal="70" workbookViewId="0">
      <selection activeCell="B4" sqref="B4"/>
    </sheetView>
  </sheetViews>
  <sheetFormatPr defaultRowHeight="15.5" x14ac:dyDescent="0.35"/>
  <cols>
    <col min="2" max="2" width="12.58203125" style="36" bestFit="1" customWidth="1"/>
    <col min="3" max="3" width="15.25" style="36" bestFit="1" customWidth="1"/>
    <col min="4" max="4" width="18.33203125" style="36" bestFit="1" customWidth="1"/>
    <col min="5" max="5" width="20.58203125" style="36" bestFit="1" customWidth="1"/>
    <col min="6" max="6" width="11.75" style="36" customWidth="1"/>
    <col min="7" max="7" width="11.25" style="36" customWidth="1"/>
    <col min="8" max="8" width="17.25" style="36" bestFit="1" customWidth="1"/>
    <col min="9" max="9" width="15.83203125" style="36" bestFit="1" customWidth="1"/>
    <col min="10" max="10" width="23.08203125" style="36" bestFit="1" customWidth="1"/>
    <col min="11" max="11" width="10.5" style="36" bestFit="1" customWidth="1"/>
    <col min="12" max="12" width="13" style="37" bestFit="1" customWidth="1"/>
    <col min="15" max="15" width="19.08203125" bestFit="1" customWidth="1"/>
    <col min="16" max="16" width="7.75" bestFit="1" customWidth="1"/>
    <col min="17" max="17" width="18.58203125" bestFit="1" customWidth="1"/>
    <col min="18" max="18" width="15.33203125" bestFit="1" customWidth="1"/>
    <col min="19" max="19" width="11.58203125" bestFit="1" customWidth="1"/>
    <col min="20" max="20" width="10.08203125" bestFit="1" customWidth="1"/>
    <col min="21" max="21" width="12" bestFit="1" customWidth="1"/>
    <col min="22" max="22" width="7.33203125" bestFit="1" customWidth="1"/>
    <col min="23" max="23" width="7.83203125" bestFit="1" customWidth="1"/>
    <col min="25" max="25" width="10.33203125" bestFit="1" customWidth="1"/>
    <col min="26" max="26" width="16.5" bestFit="1" customWidth="1"/>
    <col min="27" max="27" width="11.5" bestFit="1" customWidth="1"/>
    <col min="32" max="32" width="8.58203125" customWidth="1"/>
    <col min="33" max="35" width="8.58203125" style="4" customWidth="1"/>
    <col min="36" max="36" width="16.5" style="4" customWidth="1"/>
    <col min="37" max="40" width="8.58203125" style="4" customWidth="1"/>
  </cols>
  <sheetData>
    <row r="1" spans="5:46" x14ac:dyDescent="0.35"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O1" s="22"/>
      <c r="AP1" s="22"/>
      <c r="AQ1" s="22"/>
      <c r="AR1" s="22"/>
    </row>
    <row r="2" spans="5:46" x14ac:dyDescent="0.35"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O2" s="22"/>
      <c r="AP2" s="22"/>
      <c r="AQ2" s="22"/>
      <c r="AR2" s="22"/>
    </row>
    <row r="3" spans="5:46" x14ac:dyDescent="0.35"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O3" s="22"/>
      <c r="AP3" s="22"/>
      <c r="AQ3" s="22"/>
      <c r="AR3" s="22"/>
      <c r="AS3" s="22"/>
      <c r="AT3" s="22"/>
    </row>
    <row r="4" spans="5:46" x14ac:dyDescent="0.35"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O4" s="22"/>
      <c r="AP4" s="22"/>
      <c r="AQ4" s="22"/>
      <c r="AR4" s="22"/>
      <c r="AS4" s="22"/>
      <c r="AT4" s="22"/>
    </row>
    <row r="5" spans="5:46" x14ac:dyDescent="0.35"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O5" s="22"/>
      <c r="AP5" s="22"/>
      <c r="AQ5" s="22"/>
      <c r="AR5" s="22"/>
      <c r="AS5" s="22"/>
      <c r="AT5" s="22"/>
    </row>
    <row r="6" spans="5:46" x14ac:dyDescent="0.35">
      <c r="E6" s="18"/>
      <c r="F6" s="18"/>
      <c r="G6" s="18"/>
      <c r="H6" s="18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O6" s="22"/>
      <c r="AP6" s="22"/>
      <c r="AQ6" s="22"/>
      <c r="AR6" s="22"/>
      <c r="AS6" s="22"/>
      <c r="AT6" s="22"/>
    </row>
    <row r="7" spans="5:46" x14ac:dyDescent="0.35">
      <c r="E7" s="18"/>
      <c r="F7" s="53"/>
      <c r="G7" s="53"/>
      <c r="H7" s="18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O7" s="22"/>
      <c r="AP7" s="22"/>
      <c r="AQ7" s="22"/>
      <c r="AR7" s="22"/>
      <c r="AS7" s="22"/>
      <c r="AT7" s="22"/>
    </row>
    <row r="8" spans="5:46" x14ac:dyDescent="0.35">
      <c r="E8" s="18"/>
      <c r="F8" s="18"/>
      <c r="G8" s="18"/>
      <c r="H8" s="18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O8" s="22"/>
      <c r="AP8" s="22"/>
      <c r="AQ8" s="22"/>
      <c r="AR8" s="22"/>
      <c r="AS8" s="22"/>
      <c r="AT8" s="22"/>
    </row>
    <row r="9" spans="5:46" x14ac:dyDescent="0.35">
      <c r="E9" s="18"/>
      <c r="F9" s="18"/>
      <c r="G9" s="18"/>
      <c r="H9" s="18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64"/>
      <c r="AG9" s="29"/>
      <c r="AH9" s="29"/>
      <c r="AI9" s="29"/>
      <c r="AJ9" s="29"/>
      <c r="AK9" s="29"/>
      <c r="AL9" s="29"/>
      <c r="AM9" s="29"/>
      <c r="AO9" s="22"/>
      <c r="AP9" s="22"/>
      <c r="AQ9" s="22"/>
      <c r="AR9" s="22"/>
      <c r="AS9" s="22"/>
      <c r="AT9" s="22"/>
    </row>
    <row r="10" spans="5:46" x14ac:dyDescent="0.35">
      <c r="E10" s="18"/>
      <c r="F10" s="18"/>
      <c r="G10" s="18"/>
      <c r="H10" s="18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64"/>
      <c r="AG10" s="29"/>
      <c r="AH10" s="29"/>
      <c r="AI10" s="29"/>
      <c r="AJ10" s="29"/>
      <c r="AK10" s="29"/>
      <c r="AL10" s="29"/>
      <c r="AM10" s="29"/>
      <c r="AO10" s="22"/>
      <c r="AP10" s="22"/>
      <c r="AQ10" s="22"/>
      <c r="AR10" s="22"/>
      <c r="AS10" s="22"/>
      <c r="AT10" s="22"/>
    </row>
    <row r="11" spans="5:46" x14ac:dyDescent="0.35">
      <c r="E11" s="18"/>
      <c r="F11" s="18"/>
      <c r="G11" s="18"/>
      <c r="H11" s="18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64"/>
      <c r="AG11" s="29"/>
      <c r="AH11" s="29"/>
      <c r="AI11" s="29"/>
      <c r="AJ11" s="29"/>
      <c r="AK11" s="29"/>
      <c r="AL11" s="29"/>
      <c r="AM11" s="29"/>
      <c r="AO11" s="22"/>
      <c r="AP11" s="22"/>
      <c r="AQ11" s="22"/>
      <c r="AR11" s="22"/>
      <c r="AS11" s="22"/>
      <c r="AT11" s="22"/>
    </row>
    <row r="12" spans="5:46" x14ac:dyDescent="0.35">
      <c r="E12" s="18"/>
      <c r="F12" s="18"/>
      <c r="G12" s="18"/>
      <c r="H12" s="18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64"/>
      <c r="AG12" s="29"/>
      <c r="AH12" s="29"/>
      <c r="AI12" s="29"/>
      <c r="AJ12" s="29"/>
      <c r="AK12" s="29"/>
      <c r="AL12" s="29"/>
      <c r="AM12" s="29"/>
      <c r="AO12" s="22"/>
      <c r="AP12" s="22"/>
      <c r="AQ12" s="22"/>
      <c r="AR12" s="22"/>
      <c r="AS12" s="22"/>
      <c r="AT12" s="22"/>
    </row>
    <row r="13" spans="5:46" x14ac:dyDescent="0.35">
      <c r="E13" s="18"/>
      <c r="F13" s="18"/>
      <c r="G13" s="18"/>
      <c r="H13" s="18"/>
      <c r="O13" s="22"/>
      <c r="P13" s="22"/>
      <c r="Q13" s="22"/>
      <c r="R13" s="23"/>
      <c r="S13" s="23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64"/>
      <c r="AG13" s="29" t="s">
        <v>168</v>
      </c>
      <c r="AH13" s="29"/>
      <c r="AI13" s="29"/>
      <c r="AJ13" s="29" t="s">
        <v>169</v>
      </c>
      <c r="AK13" s="29"/>
      <c r="AL13" s="29"/>
      <c r="AM13" s="29"/>
      <c r="AO13" s="22"/>
      <c r="AP13" s="22"/>
      <c r="AQ13" s="22"/>
      <c r="AR13" s="22"/>
      <c r="AS13" s="22"/>
      <c r="AT13" s="22"/>
    </row>
    <row r="14" spans="5:46" x14ac:dyDescent="0.35">
      <c r="E14" s="18"/>
      <c r="F14" s="18"/>
      <c r="G14" s="18"/>
      <c r="H14" s="18"/>
      <c r="O14" s="22"/>
      <c r="P14" s="22"/>
      <c r="Q14" s="22"/>
      <c r="R14" s="22"/>
      <c r="S14" s="54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64"/>
      <c r="AG14" s="29" t="s">
        <v>6</v>
      </c>
      <c r="AH14" s="29" t="s">
        <v>8</v>
      </c>
      <c r="AI14" s="29"/>
      <c r="AJ14" s="29" t="s">
        <v>6</v>
      </c>
      <c r="AK14" s="29" t="s">
        <v>8</v>
      </c>
      <c r="AL14" s="29"/>
      <c r="AM14" s="29"/>
      <c r="AO14" s="22"/>
      <c r="AP14" s="22"/>
      <c r="AQ14" s="22"/>
      <c r="AR14" s="22"/>
      <c r="AS14" s="22"/>
      <c r="AT14" s="22"/>
    </row>
    <row r="15" spans="5:46" x14ac:dyDescent="0.35">
      <c r="E15" s="18"/>
      <c r="F15" s="18"/>
      <c r="G15" s="18"/>
      <c r="H15" s="18"/>
      <c r="O15" s="22"/>
      <c r="P15" s="22"/>
      <c r="Q15" s="22"/>
      <c r="R15" s="22"/>
      <c r="S15" s="54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64"/>
      <c r="AG15" s="29" t="str">
        <f t="array" ref="AG15">INDEX($I$36:$I$174, MATCH(MAX(IF(NOT(COUNTIF($AG$14:AG14, $I$36:$I$174)),SUMIF($I$36:$I$174, "="&amp;$I$36:$I$174, $L$36:$L$174),"")), IF(NOT(COUNTIF($AG$14:AG14, $I$36:$I$174)),SUMIF($I$36:$I$174, "="&amp;$I$36:$I$174, $L$36:$L$174),""), 0))</f>
        <v>China</v>
      </c>
      <c r="AH15" s="29">
        <f t="shared" ref="AH15:AH42" si="0">SUMIFS($L$36:$L$203,$I$36:$I$203,AG15)</f>
        <v>1.3600000000000005</v>
      </c>
      <c r="AI15" s="29"/>
      <c r="AJ15" s="29" t="str">
        <f t="array" ref="AJ15">INDEX($R$36:$R$220, MATCH(MAX(IF(NOT(COUNTIF($AJ$14:AJ14, $R$36:$R$220)),SUMIF($R$36:$R$220, "="&amp;$R$36:$R$220, $V$36:$V$220),"")), IF(NOT(COUNTIF($AJ$14:AJ14, $R$36:$R$220)),SUMIF($R$36:$R$220, "="&amp;$R$36:$R$220, $V$36:$V$220),""), 0))</f>
        <v>Australia</v>
      </c>
      <c r="AK15" s="55">
        <f t="shared" ref="AK15:AK32" si="1">SUMIFS($V$36:$V$220,$R$36:$R$220,AJ15)</f>
        <v>1.6479701100000004</v>
      </c>
      <c r="AL15" s="29"/>
      <c r="AM15" s="29"/>
      <c r="AO15" s="22"/>
      <c r="AP15" s="22"/>
      <c r="AQ15" s="22"/>
      <c r="AR15" s="22"/>
      <c r="AS15" s="22"/>
      <c r="AT15" s="22"/>
    </row>
    <row r="16" spans="5:46" x14ac:dyDescent="0.35">
      <c r="E16" s="18"/>
      <c r="F16" s="18"/>
      <c r="G16" s="18"/>
      <c r="H16" s="18"/>
      <c r="O16" s="22"/>
      <c r="P16" s="22"/>
      <c r="Q16" s="22"/>
      <c r="R16" s="22"/>
      <c r="S16" s="54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64"/>
      <c r="AG16" s="29" t="str">
        <f t="array" ref="AG16">INDEX($I$36:$I$174, MATCH(MAX(IF(NOT(COUNTIF($AG$14:AG15, $I$36:$I$174)),SUMIF($I$36:$I$174, "="&amp;$I$36:$I$174, $L$36:$L$174),"")), IF(NOT(COUNTIF($AG$14:AG15, $I$36:$I$174)),SUMIF($I$36:$I$174, "="&amp;$I$36:$I$174, $L$36:$L$174),""), 0))</f>
        <v>Japan</v>
      </c>
      <c r="AH16" s="29">
        <f t="shared" si="0"/>
        <v>1.3400000000000003</v>
      </c>
      <c r="AI16" s="29"/>
      <c r="AJ16" s="29" t="str">
        <f t="array" ref="AJ16">INDEX($R$36:$R$220, MATCH(MAX(IF(NOT(COUNTIF($AJ$14:AJ15, $R$36:$R$220)),SUMIF($R$36:$R$220, "="&amp;$R$36:$R$220, $V$36:$V$220),"")), IF(NOT(COUNTIF($AJ$14:AJ15, $R$36:$R$220)),SUMIF($R$36:$R$220, "="&amp;$R$36:$R$220, $V$36:$V$220),""), 0))</f>
        <v>United States</v>
      </c>
      <c r="AK16" s="55">
        <f t="shared" si="1"/>
        <v>1.5173952750000002</v>
      </c>
      <c r="AL16" s="29"/>
      <c r="AM16" s="29"/>
      <c r="AO16" s="22"/>
      <c r="AP16" s="22"/>
      <c r="AQ16" s="22"/>
      <c r="AR16" s="22"/>
      <c r="AS16" s="22"/>
      <c r="AT16" s="22"/>
    </row>
    <row r="17" spans="5:46" x14ac:dyDescent="0.35">
      <c r="E17" s="18"/>
      <c r="F17" s="18"/>
      <c r="G17" s="18"/>
      <c r="H17" s="18"/>
      <c r="O17" s="22"/>
      <c r="P17" s="22"/>
      <c r="Q17" s="22"/>
      <c r="R17" s="22"/>
      <c r="S17" s="54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64"/>
      <c r="AG17" s="29" t="str">
        <f t="array" ref="AG17">INDEX($I$36:$I$174, MATCH(MAX(IF(NOT(COUNTIF($AG$14:AG16, $I$36:$I$174)),SUMIF($I$36:$I$174, "="&amp;$I$36:$I$174, $L$36:$L$174),"")), IF(NOT(COUNTIF($AG$14:AG16, $I$36:$I$174)),SUMIF($I$36:$I$174, "="&amp;$I$36:$I$174, $L$36:$L$174),""), 0))</f>
        <v>Europe</v>
      </c>
      <c r="AH17" s="29">
        <f t="shared" si="0"/>
        <v>1.2700000000000002</v>
      </c>
      <c r="AI17" s="29"/>
      <c r="AJ17" s="29" t="str">
        <f t="array" ref="AJ17">INDEX($R$36:$R$220, MATCH(MAX(IF(NOT(COUNTIF($AJ$14:AJ16, $R$36:$R$220)),SUMIF($R$36:$R$220, "="&amp;$R$36:$R$220, $V$36:$V$220),"")), IF(NOT(COUNTIF($AJ$14:AJ16, $R$36:$R$220)),SUMIF($R$36:$R$220, "="&amp;$R$36:$R$220, $V$36:$V$220),""), 0))</f>
        <v>Qatar</v>
      </c>
      <c r="AK17" s="55">
        <f t="shared" si="1"/>
        <v>1.060026345</v>
      </c>
      <c r="AL17" s="29"/>
      <c r="AM17" s="29"/>
      <c r="AO17" s="22"/>
      <c r="AP17" s="22"/>
      <c r="AQ17" s="22"/>
      <c r="AR17" s="22"/>
      <c r="AS17" s="22"/>
      <c r="AT17" s="22"/>
    </row>
    <row r="18" spans="5:46" x14ac:dyDescent="0.35">
      <c r="E18" s="18"/>
      <c r="F18" s="18"/>
      <c r="G18" s="18"/>
      <c r="H18" s="18"/>
      <c r="O18" s="22"/>
      <c r="P18" s="22"/>
      <c r="Q18" s="22"/>
      <c r="R18" s="22"/>
      <c r="S18" s="54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64"/>
      <c r="AG18" s="29" t="str">
        <f t="array" ref="AG18">INDEX($I$36:$I$174, MATCH(MAX(IF(NOT(COUNTIF($AG$14:AG17, $I$36:$I$174)),SUMIF($I$36:$I$174, "="&amp;$I$36:$I$174, $L$36:$L$174),"")), IF(NOT(COUNTIF($AG$14:AG17, $I$36:$I$174)),SUMIF($I$36:$I$174, "="&amp;$I$36:$I$174, $L$36:$L$174),""), 0))</f>
        <v>South Korea</v>
      </c>
      <c r="AH18" s="29">
        <f t="shared" si="0"/>
        <v>0.67000000000000015</v>
      </c>
      <c r="AI18" s="29"/>
      <c r="AJ18" s="29" t="str">
        <f t="array" ref="AJ18">INDEX($R$36:$R$220, MATCH(MAX(IF(NOT(COUNTIF($AJ$14:AJ17, $R$36:$R$220)),SUMIF($R$36:$R$220, "="&amp;$R$36:$R$220, $V$36:$V$220),"")), IF(NOT(COUNTIF($AJ$14:AJ17, $R$36:$R$220)),SUMIF($R$36:$R$220, "="&amp;$R$36:$R$220, $V$36:$V$220),""), 0))</f>
        <v>Russia</v>
      </c>
      <c r="AK18" s="55">
        <f t="shared" si="1"/>
        <v>0.66558428999999997</v>
      </c>
      <c r="AL18" s="29"/>
      <c r="AM18" s="29"/>
      <c r="AO18" s="22"/>
      <c r="AP18" s="22"/>
      <c r="AQ18" s="22"/>
      <c r="AR18" s="22"/>
      <c r="AS18" s="22"/>
      <c r="AT18" s="22"/>
    </row>
    <row r="19" spans="5:46" x14ac:dyDescent="0.35">
      <c r="E19" s="18"/>
      <c r="F19" s="18"/>
      <c r="G19" s="18"/>
      <c r="H19" s="18"/>
      <c r="O19" s="22"/>
      <c r="P19" s="22"/>
      <c r="Q19" s="22"/>
      <c r="R19" s="22"/>
      <c r="S19" s="54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64"/>
      <c r="AG19" s="29" t="str">
        <f t="array" ref="AG19">INDEX($I$36:$I$174, MATCH(MAX(IF(NOT(COUNTIF($AG$14:AG18, $I$36:$I$174)),SUMIF($I$36:$I$174, "="&amp;$I$36:$I$174, $L$36:$L$174),"")), IF(NOT(COUNTIF($AG$14:AG18, $I$36:$I$174)),SUMIF($I$36:$I$174, "="&amp;$I$36:$I$174, $L$36:$L$174),""), 0))</f>
        <v>Pacific Basin</v>
      </c>
      <c r="AH19" s="29">
        <f t="shared" si="0"/>
        <v>0.65000000000000013</v>
      </c>
      <c r="AI19" s="29"/>
      <c r="AJ19" s="29" t="str">
        <f t="array" ref="AJ19">INDEX($R$36:$R$220, MATCH(MAX(IF(NOT(COUNTIF($AJ$14:AJ18, $R$36:$R$220)),SUMIF($R$36:$R$220, "="&amp;$R$36:$R$220, $V$36:$V$220),"")), IF(NOT(COUNTIF($AJ$14:AJ18, $R$36:$R$220)),SUMIF($R$36:$R$220, "="&amp;$R$36:$R$220, $V$36:$V$220),""), 0))</f>
        <v>Malaysia</v>
      </c>
      <c r="AK19" s="55">
        <f t="shared" si="1"/>
        <v>0.42292894500000006</v>
      </c>
      <c r="AL19" s="29"/>
      <c r="AM19" s="29"/>
      <c r="AO19" s="22"/>
      <c r="AP19" s="22"/>
      <c r="AQ19" s="22"/>
      <c r="AR19" s="22"/>
      <c r="AS19" s="22"/>
      <c r="AT19" s="22"/>
    </row>
    <row r="20" spans="5:46" x14ac:dyDescent="0.35">
      <c r="E20" s="18"/>
      <c r="F20" s="18"/>
      <c r="G20" s="18"/>
      <c r="H20" s="18"/>
      <c r="O20" s="22"/>
      <c r="P20" s="22"/>
      <c r="Q20" s="22"/>
      <c r="R20" s="22"/>
      <c r="S20" s="54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64"/>
      <c r="AG20" s="29" t="str">
        <f t="array" ref="AG20">INDEX($I$36:$I$174, MATCH(MAX(IF(NOT(COUNTIF($AG$14:AG19, $I$36:$I$174)),SUMIF($I$36:$I$174, "="&amp;$I$36:$I$174, $L$36:$L$174),"")), IF(NOT(COUNTIF($AG$14:AG19, $I$36:$I$174)),SUMIF($I$36:$I$174, "="&amp;$I$36:$I$174, $L$36:$L$174),""), 0))</f>
        <v>Far East</v>
      </c>
      <c r="AH20" s="29">
        <f t="shared" si="0"/>
        <v>0.43200000000000005</v>
      </c>
      <c r="AI20" s="29"/>
      <c r="AJ20" s="29" t="str">
        <f t="array" ref="AJ20">INDEX($R$36:$R$220, MATCH(MAX(IF(NOT(COUNTIF($AJ$14:AJ19, $R$36:$R$220)),SUMIF($R$36:$R$220, "="&amp;$R$36:$R$220, $V$36:$V$220),"")), IF(NOT(COUNTIF($AJ$14:AJ19, $R$36:$R$220)),SUMIF($R$36:$R$220, "="&amp;$R$36:$R$220, $V$36:$V$220),""), 0))</f>
        <v>Indonesia</v>
      </c>
      <c r="AK20" s="55">
        <f t="shared" si="1"/>
        <v>0.31422532500000006</v>
      </c>
      <c r="AL20" s="29"/>
      <c r="AM20" s="29"/>
      <c r="AO20" s="22"/>
      <c r="AP20" s="22"/>
      <c r="AQ20" s="22"/>
      <c r="AR20" s="22"/>
      <c r="AS20" s="22"/>
      <c r="AT20" s="22"/>
    </row>
    <row r="21" spans="5:46" x14ac:dyDescent="0.35">
      <c r="E21" s="18"/>
      <c r="F21" s="18"/>
      <c r="G21" s="18"/>
      <c r="H21" s="18"/>
      <c r="O21" s="22"/>
      <c r="P21" s="22"/>
      <c r="Q21" s="22"/>
      <c r="R21" s="22"/>
      <c r="S21" s="54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64"/>
      <c r="AG21" s="29" t="str">
        <f t="array" ref="AG21">INDEX($I$36:$I$174, MATCH(MAX(IF(NOT(COUNTIF($AG$14:AG20, $I$36:$I$174)),SUMIF($I$36:$I$174, "="&amp;$I$36:$I$174, $L$36:$L$174),"")), IF(NOT(COUNTIF($AG$14:AG20, $I$36:$I$174)),SUMIF($I$36:$I$174, "="&amp;$I$36:$I$174, $L$36:$L$174),""), 0))</f>
        <v>Turkey</v>
      </c>
      <c r="AH21" s="29">
        <f t="shared" si="0"/>
        <v>0.35000000000000003</v>
      </c>
      <c r="AI21" s="29"/>
      <c r="AJ21" s="29" t="str">
        <f t="array" ref="AJ21">INDEX($R$36:$R$220, MATCH(MAX(IF(NOT(COUNTIF($AJ$14:AJ20, $R$36:$R$220)),SUMIF($R$36:$R$220, "="&amp;$R$36:$R$220, $V$36:$V$220),"")), IF(NOT(COUNTIF($AJ$14:AJ20, $R$36:$R$220)),SUMIF($R$36:$R$220, "="&amp;$R$36:$R$220, $V$36:$V$220),""), 0))</f>
        <v>Oman</v>
      </c>
      <c r="AK21" s="55">
        <f t="shared" si="1"/>
        <v>0.25660800000000006</v>
      </c>
      <c r="AL21" s="29"/>
      <c r="AM21" s="29"/>
      <c r="AO21" s="22"/>
      <c r="AP21" s="22"/>
      <c r="AQ21" s="22"/>
      <c r="AR21" s="22"/>
      <c r="AS21" s="22"/>
      <c r="AT21" s="22"/>
    </row>
    <row r="22" spans="5:46" x14ac:dyDescent="0.35">
      <c r="E22" s="18"/>
      <c r="F22" s="18"/>
      <c r="G22" s="18"/>
      <c r="H22" s="18"/>
      <c r="O22" s="22"/>
      <c r="P22" s="22"/>
      <c r="Q22" s="22"/>
      <c r="R22" s="22"/>
      <c r="S22" s="54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64"/>
      <c r="AG22" s="29" t="str">
        <f t="array" ref="AG22">INDEX($I$36:$I$174, MATCH(MAX(IF(NOT(COUNTIF($AG$14:AG21, $I$36:$I$174)),SUMIF($I$36:$I$174, "="&amp;$I$36:$I$174, $L$36:$L$174),"")), IF(NOT(COUNTIF($AG$14:AG21, $I$36:$I$174)),SUMIF($I$36:$I$174, "="&amp;$I$36:$I$174, $L$36:$L$174),""), 0))</f>
        <v>UK</v>
      </c>
      <c r="AH22" s="29">
        <f t="shared" si="0"/>
        <v>0.30000000000000004</v>
      </c>
      <c r="AI22" s="29"/>
      <c r="AJ22" s="29" t="str">
        <f t="array" ref="AJ22">INDEX($R$36:$R$220, MATCH(MAX(IF(NOT(COUNTIF($AJ$14:AJ21, $R$36:$R$220)),SUMIF($R$36:$R$220, "="&amp;$R$36:$R$220, $V$36:$V$220),"")), IF(NOT(COUNTIF($AJ$14:AJ21, $R$36:$R$220)),SUMIF($R$36:$R$220, "="&amp;$R$36:$R$220, $V$36:$V$220),""), 0))</f>
        <v>Nigeria</v>
      </c>
      <c r="AK22" s="55">
        <f t="shared" si="1"/>
        <v>0.18792000000000003</v>
      </c>
      <c r="AL22" s="29"/>
      <c r="AM22" s="29"/>
      <c r="AO22" s="22"/>
      <c r="AP22" s="22"/>
      <c r="AQ22" s="22"/>
      <c r="AR22" s="22"/>
      <c r="AS22" s="22"/>
      <c r="AT22" s="22"/>
    </row>
    <row r="23" spans="5:46" x14ac:dyDescent="0.35">
      <c r="E23" s="18"/>
      <c r="F23" s="18"/>
      <c r="G23" s="18"/>
      <c r="H23" s="18"/>
      <c r="O23" s="22"/>
      <c r="P23" s="22"/>
      <c r="Q23" s="22"/>
      <c r="R23" s="22"/>
      <c r="S23" s="54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64"/>
      <c r="AG23" s="29" t="str">
        <f t="array" ref="AG23">INDEX($I$36:$I$174, MATCH(MAX(IF(NOT(COUNTIF($AG$14:AG22, $I$36:$I$174)),SUMIF($I$36:$I$174, "="&amp;$I$36:$I$174, $L$36:$L$174),"")), IF(NOT(COUNTIF($AG$14:AG22, $I$36:$I$174)),SUMIF($I$36:$I$174, "="&amp;$I$36:$I$174, $L$36:$L$174),""), 0))</f>
        <v>Spain</v>
      </c>
      <c r="AH23" s="29">
        <f t="shared" si="0"/>
        <v>0.28000000000000003</v>
      </c>
      <c r="AI23" s="29"/>
      <c r="AJ23" s="29" t="str">
        <f t="array" ref="AJ23">INDEX($R$36:$R$220, MATCH(MAX(IF(NOT(COUNTIF($AJ$14:AJ22, $R$36:$R$220)),SUMIF($R$36:$R$220, "="&amp;$R$36:$R$220, $V$36:$V$220),"")), IF(NOT(COUNTIF($AJ$14:AJ22, $R$36:$R$220)),SUMIF($R$36:$R$220, "="&amp;$R$36:$R$220, $V$36:$V$220),""), 0))</f>
        <v>Canada</v>
      </c>
      <c r="AK23" s="55">
        <f t="shared" si="1"/>
        <v>0.14094000000000001</v>
      </c>
      <c r="AL23" s="29"/>
      <c r="AM23" s="29"/>
      <c r="AO23" s="22"/>
      <c r="AP23" s="22"/>
      <c r="AQ23" s="22"/>
      <c r="AR23" s="22"/>
      <c r="AS23" s="22"/>
      <c r="AT23" s="22"/>
    </row>
    <row r="24" spans="5:46" x14ac:dyDescent="0.35">
      <c r="E24" s="18"/>
      <c r="F24" s="18"/>
      <c r="G24" s="18"/>
      <c r="H24" s="18"/>
      <c r="O24" s="22"/>
      <c r="P24" s="22"/>
      <c r="Q24" s="22"/>
      <c r="R24" s="22"/>
      <c r="S24" s="54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64"/>
      <c r="AG24" s="29" t="str">
        <f t="array" ref="AG24">INDEX($I$36:$I$174, MATCH(MAX(IF(NOT(COUNTIF($AG$14:AG23, $I$36:$I$174)),SUMIF($I$36:$I$174, "="&amp;$I$36:$I$174, $L$36:$L$174),"")), IF(NOT(COUNTIF($AG$14:AG23, $I$36:$I$174)),SUMIF($I$36:$I$174, "="&amp;$I$36:$I$174, $L$36:$L$174),""), 0))</f>
        <v>Taiwan</v>
      </c>
      <c r="AH24" s="29">
        <f t="shared" si="0"/>
        <v>0.27999999999999997</v>
      </c>
      <c r="AI24" s="29"/>
      <c r="AJ24" s="29" t="str">
        <f t="array" ref="AJ24">INDEX($R$36:$R$220, MATCH(MAX(IF(NOT(COUNTIF($AJ$14:AJ23, $R$36:$R$220)),SUMIF($R$36:$R$220, "="&amp;$R$36:$R$220, $V$36:$V$220),"")), IF(NOT(COUNTIF($AJ$14:AJ23, $R$36:$R$220)),SUMIF($R$36:$R$220, "="&amp;$R$36:$R$220, $V$36:$V$220),""), 0))</f>
        <v>Senegal</v>
      </c>
      <c r="AK24" s="55">
        <f t="shared" si="1"/>
        <v>0.14069700000000002</v>
      </c>
      <c r="AL24" s="29"/>
      <c r="AM24" s="29"/>
      <c r="AO24" s="22"/>
      <c r="AP24" s="22"/>
      <c r="AQ24" s="22"/>
      <c r="AR24" s="22"/>
      <c r="AS24" s="22"/>
      <c r="AT24" s="22"/>
    </row>
    <row r="25" spans="5:46" x14ac:dyDescent="0.35">
      <c r="E25" s="18"/>
      <c r="F25" s="18"/>
      <c r="G25" s="18"/>
      <c r="H25" s="18"/>
      <c r="O25" s="22"/>
      <c r="P25" s="22"/>
      <c r="Q25" s="22"/>
      <c r="R25" s="22"/>
      <c r="S25" s="54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64"/>
      <c r="AG25" s="29">
        <f t="array" ref="AG25">INDEX($I$36:$I$174, MATCH(MAX(IF(NOT(COUNTIF($AG$14:AG24, $I$36:$I$174)),SUMIF($I$36:$I$174, "="&amp;$I$36:$I$174, $L$36:$L$174),"")), IF(NOT(COUNTIF($AG$14:AG24, $I$36:$I$174)),SUMIF($I$36:$I$174, "="&amp;$I$36:$I$174, $L$36:$L$174),""), 0))</f>
        <v>0</v>
      </c>
      <c r="AH25" s="29">
        <f t="shared" si="0"/>
        <v>0</v>
      </c>
      <c r="AI25" s="29"/>
      <c r="AJ25" s="29" t="str">
        <f t="array" ref="AJ25">INDEX($R$36:$R$220, MATCH(MAX(IF(NOT(COUNTIF($AJ$14:AJ24, $R$36:$R$220)),SUMIF($R$36:$R$220, "="&amp;$R$36:$R$220, $V$36:$V$220),"")), IF(NOT(COUNTIF($AJ$14:AJ24, $R$36:$R$220)),SUMIF($R$36:$R$220, "="&amp;$R$36:$R$220, $V$36:$V$220),""), 0))</f>
        <v>Papua New Guinea</v>
      </c>
      <c r="AK25" s="55">
        <f t="shared" si="1"/>
        <v>0.13364271</v>
      </c>
      <c r="AL25" s="29"/>
      <c r="AM25" s="29"/>
      <c r="AO25" s="22"/>
      <c r="AP25" s="22"/>
      <c r="AQ25" s="22"/>
      <c r="AR25" s="22"/>
      <c r="AS25" s="22"/>
      <c r="AT25" s="22"/>
    </row>
    <row r="26" spans="5:46" x14ac:dyDescent="0.35">
      <c r="E26" s="18"/>
      <c r="F26" s="18"/>
      <c r="G26" s="18"/>
      <c r="H26" s="18"/>
      <c r="O26" s="22"/>
      <c r="P26" s="22"/>
      <c r="Q26" s="22"/>
      <c r="R26" s="22"/>
      <c r="S26" s="54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64"/>
      <c r="AG26" s="29" t="str">
        <f t="array" ref="AG26">INDEX($I$36:$I$174, MATCH(MAX(IF(NOT(COUNTIF($AG$14:AG25, $I$36:$I$174)),SUMIF($I$36:$I$174, "="&amp;$I$36:$I$174, $L$36:$L$174),"")), IF(NOT(COUNTIF($AG$14:AG25, $I$36:$I$174)),SUMIF($I$36:$I$174, "="&amp;$I$36:$I$174, $L$36:$L$174),""), 0))</f>
        <v>Singapore</v>
      </c>
      <c r="AH26" s="29">
        <f t="shared" si="0"/>
        <v>0.24</v>
      </c>
      <c r="AI26" s="29"/>
      <c r="AJ26" s="29" t="str">
        <f t="array" ref="AJ26">INDEX($R$36:$R$220, MATCH(MAX(IF(NOT(COUNTIF($AJ$14:AJ25, $R$36:$R$220)),SUMIF($R$36:$R$220, "="&amp;$R$36:$R$220, $V$36:$V$220),"")), IF(NOT(COUNTIF($AJ$14:AJ25, $R$36:$R$220)),SUMIF($R$36:$R$220, "="&amp;$R$36:$R$220, $V$36:$V$220),""), 0))</f>
        <v>Angola</v>
      </c>
      <c r="AK26" s="55">
        <f t="shared" si="1"/>
        <v>0.12636000000000003</v>
      </c>
      <c r="AL26" s="29"/>
      <c r="AM26" s="29"/>
      <c r="AO26" s="22"/>
      <c r="AP26" s="22"/>
      <c r="AQ26" s="22"/>
      <c r="AR26" s="22"/>
      <c r="AS26" s="22"/>
      <c r="AT26" s="22"/>
    </row>
    <row r="27" spans="5:46" x14ac:dyDescent="0.35">
      <c r="E27" s="18"/>
      <c r="F27" s="18"/>
      <c r="G27" s="18"/>
      <c r="H27" s="18"/>
      <c r="O27" s="22"/>
      <c r="P27" s="22"/>
      <c r="Q27" s="22"/>
      <c r="R27" s="22"/>
      <c r="S27" s="54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64"/>
      <c r="AG27" s="29" t="str">
        <f t="array" ref="AG27">INDEX($I$36:$I$174, MATCH(MAX(IF(NOT(COUNTIF($AG$14:AG26, $I$36:$I$174)),SUMIF($I$36:$I$174, "="&amp;$I$36:$I$174, $L$36:$L$174),"")), IF(NOT(COUNTIF($AG$14:AG26, $I$36:$I$174)),SUMIF($I$36:$I$174, "="&amp;$I$36:$I$174, $L$36:$L$174),""), 0))</f>
        <v>Netherlands</v>
      </c>
      <c r="AH27" s="29">
        <f t="shared" si="0"/>
        <v>0.23000000000000004</v>
      </c>
      <c r="AI27" s="29"/>
      <c r="AJ27" s="29" t="str">
        <f t="array" ref="AJ27">INDEX($R$36:$R$220, MATCH(MAX(IF(NOT(COUNTIF($AJ$14:AJ26, $R$36:$R$220)),SUMIF($R$36:$R$220, "="&amp;$R$36:$R$220, $V$36:$V$220),"")), IF(NOT(COUNTIF($AJ$14:AJ26, $R$36:$R$220)),SUMIF($R$36:$R$220, "="&amp;$R$36:$R$220, $V$36:$V$220),""), 0))</f>
        <v>Norway</v>
      </c>
      <c r="AK27" s="55">
        <f t="shared" si="1"/>
        <v>0.11557525500000002</v>
      </c>
      <c r="AL27" s="29"/>
      <c r="AM27" s="29"/>
      <c r="AO27" s="22"/>
      <c r="AP27" s="22"/>
      <c r="AQ27" s="22"/>
      <c r="AR27" s="22"/>
      <c r="AS27" s="22"/>
      <c r="AT27" s="22"/>
    </row>
    <row r="28" spans="5:46" x14ac:dyDescent="0.35">
      <c r="E28" s="18"/>
      <c r="F28" s="18"/>
      <c r="G28" s="18"/>
      <c r="H28" s="18"/>
      <c r="O28" s="22"/>
      <c r="P28" s="22"/>
      <c r="Q28" s="22"/>
      <c r="R28" s="22"/>
      <c r="S28" s="54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64"/>
      <c r="AG28" s="29" t="str">
        <f t="array" ref="AG28">INDEX($I$36:$I$174, MATCH(MAX(IF(NOT(COUNTIF($AG$14:AG27, $I$36:$I$174)),SUMIF($I$36:$I$174, "="&amp;$I$36:$I$174, $L$36:$L$174),"")), IF(NOT(COUNTIF($AG$14:AG27, $I$36:$I$174)),SUMIF($I$36:$I$174, "="&amp;$I$36:$I$174, $L$36:$L$174),""), 0))</f>
        <v>South America</v>
      </c>
      <c r="AH28" s="29">
        <f t="shared" si="0"/>
        <v>0.23</v>
      </c>
      <c r="AI28" s="29"/>
      <c r="AJ28" s="29" t="str">
        <f t="array" ref="AJ28">INDEX($R$36:$R$220, MATCH(MAX(IF(NOT(COUNTIF($AJ$14:AJ27, $R$36:$R$220)),SUMIF($R$36:$R$220, "="&amp;$R$36:$R$220, $V$36:$V$220),"")), IF(NOT(COUNTIF($AJ$14:AJ27, $R$36:$R$220)),SUMIF($R$36:$R$220, "="&amp;$R$36:$R$220, $V$36:$V$220),""), 0))</f>
        <v>Mozambique</v>
      </c>
      <c r="AK28" s="55">
        <f t="shared" si="1"/>
        <v>7.1523000000000003E-2</v>
      </c>
      <c r="AL28" s="29"/>
      <c r="AM28" s="29"/>
      <c r="AO28" s="22"/>
      <c r="AP28" s="22"/>
      <c r="AQ28" s="22"/>
      <c r="AR28" s="22"/>
      <c r="AS28" s="22"/>
      <c r="AT28" s="22"/>
    </row>
    <row r="29" spans="5:46" x14ac:dyDescent="0.35">
      <c r="E29" s="18"/>
      <c r="F29" s="18"/>
      <c r="G29" s="18"/>
      <c r="H29" s="18"/>
      <c r="O29" s="22"/>
      <c r="P29" s="22"/>
      <c r="Q29" s="22"/>
      <c r="R29" s="22"/>
      <c r="S29" s="54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64"/>
      <c r="AG29" s="29" t="str">
        <f t="array" ref="AG29">INDEX($I$36:$I$174, MATCH(MAX(IF(NOT(COUNTIF($AG$14:AG28, $I$36:$I$174)),SUMIF($I$36:$I$174, "="&amp;$I$36:$I$174, $L$36:$L$174),"")), IF(NOT(COUNTIF($AG$14:AG28, $I$36:$I$174)),SUMIF($I$36:$I$174, "="&amp;$I$36:$I$174, $L$36:$L$174),""), 0))</f>
        <v>India</v>
      </c>
      <c r="AH29" s="29">
        <f t="shared" si="0"/>
        <v>0.18</v>
      </c>
      <c r="AI29" s="29"/>
      <c r="AJ29" s="29" t="str">
        <f t="array" ref="AJ29">INDEX($R$36:$R$220, MATCH(MAX(IF(NOT(COUNTIF($AJ$14:AJ28, $R$36:$R$220)),SUMIF($R$36:$R$220, "="&amp;$R$36:$R$220, $V$36:$V$220),"")), IF(NOT(COUNTIF($AJ$14:AJ28, $R$36:$R$220)),SUMIF($R$36:$R$220, "="&amp;$R$36:$R$220, $V$36:$V$220),""), 0))</f>
        <v>Peru</v>
      </c>
      <c r="AK29" s="55">
        <f t="shared" si="1"/>
        <v>7.0470000000000005E-2</v>
      </c>
      <c r="AL29" s="29"/>
      <c r="AM29" s="29"/>
      <c r="AO29" s="22"/>
      <c r="AP29" s="22"/>
      <c r="AQ29" s="22"/>
      <c r="AR29" s="22"/>
      <c r="AS29" s="22"/>
      <c r="AT29" s="22"/>
    </row>
    <row r="30" spans="5:46" x14ac:dyDescent="0.35">
      <c r="E30" s="18"/>
      <c r="F30" s="18"/>
      <c r="G30" s="18"/>
      <c r="H30" s="18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64"/>
      <c r="AG30" s="29" t="str">
        <f t="array" ref="AG30">INDEX($I$36:$I$174, MATCH(MAX(IF(NOT(COUNTIF($AG$14:AG29, $I$36:$I$174)),SUMIF($I$36:$I$174, "="&amp;$I$36:$I$174, $L$36:$L$174),"")), IF(NOT(COUNTIF($AG$14:AG29, $I$36:$I$174)),SUMIF($I$36:$I$174, "="&amp;$I$36:$I$174, $L$36:$L$174),""), 0))</f>
        <v>Egypt</v>
      </c>
      <c r="AH30" s="29">
        <f t="shared" si="0"/>
        <v>0.16</v>
      </c>
      <c r="AI30" s="29"/>
      <c r="AJ30" s="29" t="str">
        <f t="array" ref="AJ30">INDEX($R$36:$R$220, MATCH(MAX(IF(NOT(COUNTIF($AJ$14:AJ29, $R$36:$R$220)),SUMIF($R$36:$R$220, "="&amp;$R$36:$R$220, $V$36:$V$220),"")), IF(NOT(COUNTIF($AJ$14:AJ29, $R$36:$R$220)),SUMIF($R$36:$R$220, "="&amp;$R$36:$R$220, $V$36:$V$220),""), 0))</f>
        <v>Mexico</v>
      </c>
      <c r="AK30" s="55">
        <f t="shared" si="1"/>
        <v>6.480000000000001E-2</v>
      </c>
      <c r="AL30" s="29"/>
      <c r="AM30" s="29"/>
      <c r="AO30" s="22"/>
      <c r="AP30" s="22"/>
      <c r="AQ30" s="22"/>
      <c r="AR30" s="22"/>
      <c r="AS30" s="22"/>
      <c r="AT30" s="22"/>
    </row>
    <row r="31" spans="5:46" x14ac:dyDescent="0.35">
      <c r="E31" s="18"/>
      <c r="F31" s="18"/>
      <c r="G31" s="18"/>
      <c r="H31" s="18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64"/>
      <c r="AG31" s="29" t="str">
        <f t="array" ref="AG31">INDEX($I$36:$I$174, MATCH(MAX(IF(NOT(COUNTIF($AG$14:AG30, $I$36:$I$174)),SUMIF($I$36:$I$174, "="&amp;$I$36:$I$174, $L$36:$L$174),"")), IF(NOT(COUNTIF($AG$14:AG30, $I$36:$I$174)),SUMIF($I$36:$I$174, "="&amp;$I$36:$I$174, $L$36:$L$174),""), 0))</f>
        <v>France</v>
      </c>
      <c r="AH31" s="29">
        <f t="shared" si="0"/>
        <v>0.13</v>
      </c>
      <c r="AI31" s="29"/>
      <c r="AJ31" s="29" t="str">
        <f t="array" ref="AJ31">INDEX($R$36:$R$220, MATCH(MAX(IF(NOT(COUNTIF($AJ$14:AJ30, $R$36:$R$220)),SUMIF($R$36:$R$220, "="&amp;$R$36:$R$220, $V$36:$V$220),"")), IF(NOT(COUNTIF($AJ$14:AJ30, $R$36:$R$220)),SUMIF($R$36:$R$220, "="&amp;$R$36:$R$220, $V$36:$V$220),""), 0))</f>
        <v>Algeria</v>
      </c>
      <c r="AK31" s="55">
        <f t="shared" si="1"/>
        <v>6.1283385000000003E-2</v>
      </c>
      <c r="AL31" s="29"/>
      <c r="AM31" s="29"/>
      <c r="AO31" s="22"/>
      <c r="AP31" s="22"/>
      <c r="AQ31" s="22"/>
      <c r="AR31" s="22"/>
      <c r="AS31" s="22"/>
      <c r="AT31" s="22"/>
    </row>
    <row r="32" spans="5:46" x14ac:dyDescent="0.35">
      <c r="E32" s="18"/>
      <c r="F32" s="18"/>
      <c r="G32" s="18"/>
      <c r="H32" s="18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64"/>
      <c r="AG32" s="29" t="str">
        <f t="array" ref="AG32">INDEX($I$36:$I$174, MATCH(MAX(IF(NOT(COUNTIF($AG$14:AG31, $I$36:$I$174)),SUMIF($I$36:$I$174, "="&amp;$I$36:$I$174, $L$36:$L$174),"")), IF(NOT(COUNTIF($AG$14:AG31, $I$36:$I$174)),SUMIF($I$36:$I$174, "="&amp;$I$36:$I$174, $L$36:$L$174),""), 0))</f>
        <v>Indonesia</v>
      </c>
      <c r="AH32" s="29">
        <f t="shared" si="0"/>
        <v>0.111</v>
      </c>
      <c r="AI32" s="29"/>
      <c r="AJ32" s="29" t="str">
        <f t="array" ref="AJ32">INDEX($R$36:$R$220, MATCH(MAX(IF(NOT(COUNTIF($AJ$14:AJ31, $R$36:$R$220)),SUMIF($R$36:$R$220, "="&amp;$R$36:$R$220, $V$36:$V$220),"")), IF(NOT(COUNTIF($AJ$14:AJ31, $R$36:$R$220)),SUMIF($R$36:$R$220, "="&amp;$R$36:$R$220, $V$36:$V$220),""), 0))</f>
        <v>UAE</v>
      </c>
      <c r="AK32" s="55">
        <f t="shared" si="1"/>
        <v>0.06</v>
      </c>
      <c r="AL32" s="29"/>
      <c r="AM32" s="29"/>
      <c r="AO32" s="22"/>
      <c r="AP32" s="22"/>
      <c r="AQ32" s="22"/>
      <c r="AR32" s="22"/>
      <c r="AS32" s="22"/>
      <c r="AT32" s="22"/>
    </row>
    <row r="33" spans="2:46" x14ac:dyDescent="0.35">
      <c r="E33" s="18"/>
      <c r="F33" s="18"/>
      <c r="G33" s="18"/>
      <c r="H33" s="18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64"/>
      <c r="AG33" s="29" t="str">
        <f t="array" ref="AG33">INDEX($I$36:$I$174, MATCH(MAX(IF(NOT(COUNTIF($AG$14:AG32, $I$36:$I$174)),SUMIF($I$36:$I$174, "="&amp;$I$36:$I$174, $L$36:$L$174),"")), IF(NOT(COUNTIF($AG$14:AG32, $I$36:$I$174)),SUMIF($I$36:$I$174, "="&amp;$I$36:$I$174, $L$36:$L$174),""), 0))</f>
        <v>Poland</v>
      </c>
      <c r="AH33" s="29">
        <f t="shared" si="0"/>
        <v>0.09</v>
      </c>
      <c r="AI33" s="29"/>
      <c r="AJ33" s="29"/>
      <c r="AK33" s="29"/>
      <c r="AL33" s="29"/>
      <c r="AM33" s="29"/>
      <c r="AO33" s="22"/>
      <c r="AP33" s="22"/>
      <c r="AQ33" s="22"/>
      <c r="AR33" s="22"/>
      <c r="AS33" s="22"/>
      <c r="AT33" s="22"/>
    </row>
    <row r="34" spans="2:46" x14ac:dyDescent="0.35">
      <c r="B34" s="42" t="s">
        <v>166</v>
      </c>
      <c r="O34" s="53" t="s">
        <v>121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64"/>
      <c r="AG34" s="29" t="str">
        <f t="array" ref="AG34">INDEX($I$36:$I$174, MATCH(MAX(IF(NOT(COUNTIF($AG$14:AG33, $I$36:$I$174)),SUMIF($I$36:$I$174, "="&amp;$I$36:$I$174, $L$36:$L$174),"")), IF(NOT(COUNTIF($AG$14:AG33, $I$36:$I$174)),SUMIF($I$36:$I$174, "="&amp;$I$36:$I$174, $L$36:$L$174),""), 0))</f>
        <v>Malaysia</v>
      </c>
      <c r="AH34" s="29">
        <f t="shared" si="0"/>
        <v>0.08</v>
      </c>
      <c r="AI34" s="29"/>
      <c r="AJ34" s="29"/>
      <c r="AK34" s="29"/>
      <c r="AL34" s="29"/>
      <c r="AM34" s="29"/>
      <c r="AO34" s="22"/>
      <c r="AP34" s="22"/>
      <c r="AQ34" s="22"/>
      <c r="AR34" s="22"/>
      <c r="AS34" s="22"/>
      <c r="AT34" s="22"/>
    </row>
    <row r="35" spans="2:46" ht="29" x14ac:dyDescent="0.35">
      <c r="B35" s="12" t="s">
        <v>100</v>
      </c>
      <c r="C35" s="13" t="s">
        <v>101</v>
      </c>
      <c r="D35" s="12" t="s">
        <v>94</v>
      </c>
      <c r="E35" s="14" t="s">
        <v>1</v>
      </c>
      <c r="F35" s="14" t="s">
        <v>102</v>
      </c>
      <c r="G35" s="15" t="s">
        <v>97</v>
      </c>
      <c r="H35" s="16" t="s">
        <v>103</v>
      </c>
      <c r="I35" s="17" t="s">
        <v>104</v>
      </c>
      <c r="J35" s="12" t="s">
        <v>105</v>
      </c>
      <c r="K35" s="15" t="s">
        <v>98</v>
      </c>
      <c r="L35" s="35" t="s">
        <v>114</v>
      </c>
      <c r="O35" s="65" t="s">
        <v>7</v>
      </c>
      <c r="P35" s="65" t="s">
        <v>0</v>
      </c>
      <c r="Q35" s="66" t="s">
        <v>5</v>
      </c>
      <c r="R35" s="65" t="s">
        <v>6</v>
      </c>
      <c r="S35" s="66" t="s">
        <v>9</v>
      </c>
      <c r="T35" s="66" t="s">
        <v>183</v>
      </c>
      <c r="U35" s="66" t="s">
        <v>184</v>
      </c>
      <c r="V35" s="75" t="s">
        <v>186</v>
      </c>
      <c r="W35" s="22"/>
      <c r="X35" s="22"/>
      <c r="Y35" s="22"/>
      <c r="Z35" s="22"/>
      <c r="AA35" s="22"/>
      <c r="AB35" s="22"/>
      <c r="AC35" s="22"/>
      <c r="AD35" s="22"/>
      <c r="AE35" s="22"/>
      <c r="AF35" s="64"/>
      <c r="AG35" s="29" t="str">
        <f t="array" ref="AG35">INDEX($I$36:$I$174, MATCH(MAX(IF(NOT(COUNTIF($AG$14:AG34, $I$36:$I$174)),SUMIF($I$36:$I$174, "="&amp;$I$36:$I$174, $L$36:$L$174),"")), IF(NOT(COUNTIF($AG$14:AG34, $I$36:$I$174)),SUMIF($I$36:$I$174, "="&amp;$I$36:$I$174, $L$36:$L$174),""), 0))</f>
        <v>Thailand</v>
      </c>
      <c r="AH35" s="29">
        <f t="shared" si="0"/>
        <v>0.08</v>
      </c>
      <c r="AI35" s="29"/>
      <c r="AJ35" s="29"/>
      <c r="AK35" s="29"/>
      <c r="AL35" s="29"/>
      <c r="AM35" s="29"/>
      <c r="AO35" s="22"/>
      <c r="AP35" s="22"/>
      <c r="AQ35" s="22"/>
      <c r="AR35" s="22"/>
      <c r="AS35" s="22"/>
      <c r="AT35" s="22"/>
    </row>
    <row r="36" spans="2:46" x14ac:dyDescent="0.35">
      <c r="B36" s="18" t="s">
        <v>20</v>
      </c>
      <c r="C36" s="36" t="s">
        <v>20</v>
      </c>
      <c r="D36" s="36" t="s">
        <v>24</v>
      </c>
      <c r="E36" s="19" t="s">
        <v>398</v>
      </c>
      <c r="F36" s="37">
        <v>9672820</v>
      </c>
      <c r="G36" s="38">
        <v>45986</v>
      </c>
      <c r="H36" s="39" t="s">
        <v>216</v>
      </c>
      <c r="I36" s="40" t="s">
        <v>64</v>
      </c>
      <c r="J36" s="36" t="s">
        <v>436</v>
      </c>
      <c r="K36" s="56">
        <v>45996</v>
      </c>
      <c r="L36" s="37">
        <v>0.08</v>
      </c>
      <c r="O36" s="18" t="s">
        <v>537</v>
      </c>
      <c r="P36" s="18">
        <v>9958286</v>
      </c>
      <c r="Q36" s="68" t="s">
        <v>90</v>
      </c>
      <c r="R36" s="18" t="s">
        <v>185</v>
      </c>
      <c r="S36" s="77" t="s">
        <v>10</v>
      </c>
      <c r="T36" s="71">
        <v>45998</v>
      </c>
      <c r="U36" s="67" t="s">
        <v>118</v>
      </c>
      <c r="V36" s="76">
        <v>7.0470000000000005E-2</v>
      </c>
      <c r="W36" s="22"/>
      <c r="X36" s="22"/>
      <c r="Y36" s="22"/>
      <c r="Z36" s="22"/>
      <c r="AA36" s="22"/>
      <c r="AB36" s="22"/>
      <c r="AC36" s="22"/>
      <c r="AD36" s="22"/>
      <c r="AE36" s="22"/>
      <c r="AF36" s="64"/>
      <c r="AG36" s="29" t="str">
        <f t="array" ref="AG36">INDEX($I$36:$I$174, MATCH(MAX(IF(NOT(COUNTIF($AG$14:AG35, $I$36:$I$174)),SUMIF($I$36:$I$174, "="&amp;$I$36:$I$174, $L$36:$L$174),"")), IF(NOT(COUNTIF($AG$14:AG35, $I$36:$I$174)),SUMIF($I$36:$I$174, "="&amp;$I$36:$I$174, $L$36:$L$174),""), 0))</f>
        <v>Croatia</v>
      </c>
      <c r="AH36" s="29">
        <f t="shared" si="0"/>
        <v>0.08</v>
      </c>
      <c r="AI36" s="29"/>
      <c r="AJ36" s="29"/>
      <c r="AK36" s="29"/>
      <c r="AL36" s="29"/>
      <c r="AM36" s="29"/>
      <c r="AO36" s="22"/>
      <c r="AP36" s="22"/>
      <c r="AQ36" s="22"/>
      <c r="AR36" s="22"/>
      <c r="AS36" s="22"/>
      <c r="AT36" s="22"/>
    </row>
    <row r="37" spans="2:46" x14ac:dyDescent="0.35">
      <c r="B37" s="18" t="s">
        <v>20</v>
      </c>
      <c r="C37" s="36" t="s">
        <v>20</v>
      </c>
      <c r="D37" s="36" t="s">
        <v>24</v>
      </c>
      <c r="E37" s="19" t="s">
        <v>292</v>
      </c>
      <c r="F37" s="37">
        <v>9672832</v>
      </c>
      <c r="G37" s="38">
        <v>45989</v>
      </c>
      <c r="H37" s="39" t="s">
        <v>216</v>
      </c>
      <c r="I37" s="40" t="s">
        <v>64</v>
      </c>
      <c r="J37" s="36" t="s">
        <v>365</v>
      </c>
      <c r="K37" s="56">
        <v>45998</v>
      </c>
      <c r="L37" s="37">
        <v>7.0000000000000007E-2</v>
      </c>
      <c r="O37" s="18" t="s">
        <v>538</v>
      </c>
      <c r="P37" s="18">
        <v>9986104</v>
      </c>
      <c r="Q37" s="68" t="s">
        <v>77</v>
      </c>
      <c r="R37" s="18" t="s">
        <v>78</v>
      </c>
      <c r="S37" s="77" t="s">
        <v>17</v>
      </c>
      <c r="T37" s="71">
        <v>45998</v>
      </c>
      <c r="U37" s="67" t="s">
        <v>118</v>
      </c>
      <c r="V37" s="76">
        <v>7.0470000000000005E-2</v>
      </c>
      <c r="W37" s="22"/>
      <c r="X37" s="22"/>
      <c r="Y37" s="22"/>
      <c r="Z37" s="22"/>
      <c r="AA37" s="22"/>
      <c r="AB37" s="22"/>
      <c r="AC37" s="22"/>
      <c r="AD37" s="22"/>
      <c r="AE37" s="22"/>
      <c r="AF37" s="64"/>
      <c r="AG37" s="29" t="str">
        <f t="array" ref="AG37">INDEX($I$36:$I$174, MATCH(MAX(IF(NOT(COUNTIF($AG$14:AG36, $I$36:$I$174)),SUMIF($I$36:$I$174, "="&amp;$I$36:$I$174, $L$36:$L$174),"")), IF(NOT(COUNTIF($AG$14:AG36, $I$36:$I$174)),SUMIF($I$36:$I$174, "="&amp;$I$36:$I$174, $L$36:$L$174),""), 0))</f>
        <v>Italy</v>
      </c>
      <c r="AH37" s="29">
        <f t="shared" si="0"/>
        <v>0.08</v>
      </c>
      <c r="AI37" s="29"/>
      <c r="AJ37" s="29"/>
      <c r="AK37" s="29"/>
      <c r="AL37" s="29"/>
      <c r="AM37" s="29"/>
      <c r="AO37" s="22"/>
      <c r="AP37" s="22"/>
      <c r="AQ37" s="22"/>
      <c r="AR37" s="22"/>
      <c r="AS37" s="22"/>
      <c r="AT37" s="22"/>
    </row>
    <row r="38" spans="2:46" x14ac:dyDescent="0.35">
      <c r="B38" s="18" t="s">
        <v>20</v>
      </c>
      <c r="C38" s="36" t="s">
        <v>20</v>
      </c>
      <c r="D38" s="36" t="s">
        <v>24</v>
      </c>
      <c r="E38" s="19" t="s">
        <v>437</v>
      </c>
      <c r="F38" s="37">
        <v>9694749</v>
      </c>
      <c r="G38" s="38">
        <v>45981</v>
      </c>
      <c r="H38" s="39" t="s">
        <v>216</v>
      </c>
      <c r="I38" s="40" t="s">
        <v>64</v>
      </c>
      <c r="J38" s="36" t="s">
        <v>314</v>
      </c>
      <c r="K38" s="56">
        <v>45992</v>
      </c>
      <c r="L38" s="37">
        <v>7.0000000000000007E-2</v>
      </c>
      <c r="O38" s="18" t="s">
        <v>539</v>
      </c>
      <c r="P38" s="18">
        <v>9337987</v>
      </c>
      <c r="Q38" s="68" t="s">
        <v>77</v>
      </c>
      <c r="R38" s="18" t="s">
        <v>78</v>
      </c>
      <c r="S38" s="77" t="s">
        <v>17</v>
      </c>
      <c r="T38" s="71">
        <v>45996</v>
      </c>
      <c r="U38" s="67" t="s">
        <v>115</v>
      </c>
      <c r="V38" s="76">
        <v>8.5110749999999999E-2</v>
      </c>
      <c r="W38" s="22"/>
      <c r="X38" s="22"/>
      <c r="Y38" s="22"/>
      <c r="Z38" s="22"/>
      <c r="AA38" s="22"/>
      <c r="AB38" s="22"/>
      <c r="AC38" s="22"/>
      <c r="AD38" s="22"/>
      <c r="AE38" s="22"/>
      <c r="AF38" s="64"/>
      <c r="AG38" s="29" t="str">
        <f t="array" ref="AG38">INDEX($I$36:$I$174, MATCH(MAX(IF(NOT(COUNTIF($AG$14:AG37, $I$36:$I$174)),SUMIF($I$36:$I$174, "="&amp;$I$36:$I$174, $L$36:$L$174),"")), IF(NOT(COUNTIF($AG$14:AG37, $I$36:$I$174)),SUMIF($I$36:$I$174, "="&amp;$I$36:$I$174, $L$36:$L$174),""), 0))</f>
        <v>Greece</v>
      </c>
      <c r="AH38" s="29">
        <f t="shared" si="0"/>
        <v>0.08</v>
      </c>
      <c r="AI38" s="29"/>
      <c r="AJ38" s="29"/>
      <c r="AK38" s="29"/>
      <c r="AL38" s="29"/>
      <c r="AM38" s="29"/>
      <c r="AO38" s="22"/>
      <c r="AP38" s="22"/>
      <c r="AQ38" s="22"/>
      <c r="AR38" s="22"/>
      <c r="AS38" s="22"/>
      <c r="AT38" s="22"/>
    </row>
    <row r="39" spans="2:46" x14ac:dyDescent="0.35">
      <c r="B39" s="18" t="s">
        <v>20</v>
      </c>
      <c r="C39" s="36" t="s">
        <v>20</v>
      </c>
      <c r="D39" s="36" t="s">
        <v>24</v>
      </c>
      <c r="E39" s="19" t="s">
        <v>438</v>
      </c>
      <c r="F39" s="37">
        <v>9315707</v>
      </c>
      <c r="G39" s="38">
        <v>45984</v>
      </c>
      <c r="H39" s="39" t="s">
        <v>216</v>
      </c>
      <c r="I39" s="40" t="s">
        <v>64</v>
      </c>
      <c r="J39" s="36" t="s">
        <v>365</v>
      </c>
      <c r="K39" s="56">
        <v>45994</v>
      </c>
      <c r="L39" s="37">
        <v>0.05</v>
      </c>
      <c r="O39" s="18" t="s">
        <v>540</v>
      </c>
      <c r="P39" s="18">
        <v>9976939</v>
      </c>
      <c r="Q39" s="68" t="s">
        <v>189</v>
      </c>
      <c r="R39" s="18" t="s">
        <v>185</v>
      </c>
      <c r="S39" s="77" t="s">
        <v>10</v>
      </c>
      <c r="T39" s="71">
        <v>45993</v>
      </c>
      <c r="U39" s="67" t="s">
        <v>191</v>
      </c>
      <c r="V39" s="76">
        <v>6.90606E-2</v>
      </c>
      <c r="W39" s="22"/>
      <c r="X39" s="22"/>
      <c r="Y39" s="22"/>
      <c r="Z39" s="22"/>
      <c r="AA39" s="22"/>
      <c r="AB39" s="22"/>
      <c r="AC39" s="22"/>
      <c r="AD39" s="22"/>
      <c r="AE39" s="22"/>
      <c r="AF39" s="64"/>
      <c r="AG39" s="29" t="str">
        <f t="array" ref="AG39">INDEX($I$36:$I$174, MATCH(MAX(IF(NOT(COUNTIF($AG$14:AG38, $I$36:$I$174)),SUMIF($I$36:$I$174, "="&amp;$I$36:$I$174, $L$36:$L$174),"")), IF(NOT(COUNTIF($AG$14:AG38, $I$36:$I$174)),SUMIF($I$36:$I$174, "="&amp;$I$36:$I$174, $L$36:$L$174),""), 0))</f>
        <v>Portugal</v>
      </c>
      <c r="AH39" s="29">
        <f t="shared" si="0"/>
        <v>0.06</v>
      </c>
      <c r="AI39" s="29"/>
      <c r="AJ39" s="29"/>
      <c r="AK39" s="29"/>
      <c r="AL39" s="29"/>
      <c r="AM39" s="29"/>
      <c r="AO39" s="22"/>
      <c r="AP39" s="22"/>
      <c r="AQ39" s="22"/>
      <c r="AR39" s="22"/>
      <c r="AS39" s="22"/>
      <c r="AT39" s="22"/>
    </row>
    <row r="40" spans="2:46" x14ac:dyDescent="0.35">
      <c r="B40" s="18" t="s">
        <v>20</v>
      </c>
      <c r="C40" s="36" t="s">
        <v>20</v>
      </c>
      <c r="D40" s="36" t="s">
        <v>25</v>
      </c>
      <c r="E40" s="19" t="s">
        <v>439</v>
      </c>
      <c r="F40" s="37">
        <v>9333620</v>
      </c>
      <c r="G40" s="38">
        <v>45981</v>
      </c>
      <c r="H40" s="62" t="s">
        <v>216</v>
      </c>
      <c r="I40" s="61" t="s">
        <v>64</v>
      </c>
      <c r="J40" s="36" t="s">
        <v>182</v>
      </c>
      <c r="K40" s="56">
        <v>45992</v>
      </c>
      <c r="L40" s="37">
        <v>0.04</v>
      </c>
      <c r="O40" s="18" t="s">
        <v>541</v>
      </c>
      <c r="P40" s="18">
        <v>9431135</v>
      </c>
      <c r="Q40" s="68" t="s">
        <v>77</v>
      </c>
      <c r="R40" s="18" t="s">
        <v>78</v>
      </c>
      <c r="S40" s="77" t="s">
        <v>17</v>
      </c>
      <c r="T40" s="71">
        <v>45992</v>
      </c>
      <c r="U40" s="67" t="s">
        <v>116</v>
      </c>
      <c r="V40" s="76">
        <v>8.5090499999999999E-2</v>
      </c>
      <c r="W40" s="22"/>
      <c r="X40" s="22"/>
      <c r="Y40" s="22"/>
      <c r="Z40" s="22"/>
      <c r="AA40" s="22"/>
      <c r="AB40" s="22"/>
      <c r="AC40" s="22"/>
      <c r="AD40" s="22"/>
      <c r="AE40" s="22"/>
      <c r="AF40" s="64"/>
      <c r="AG40" s="29" t="str">
        <f t="array" ref="AG40">INDEX($I$36:$I$174, MATCH(MAX(IF(NOT(COUNTIF($AG$14:AG39, $I$36:$I$174)),SUMIF($I$36:$I$174, "="&amp;$I$36:$I$174, $L$36:$L$174),"")), IF(NOT(COUNTIF($AG$14:AG39, $I$36:$I$174)),SUMIF($I$36:$I$174, "="&amp;$I$36:$I$174, $L$36:$L$174),""), 0))</f>
        <v>Bangladesh</v>
      </c>
      <c r="AH40" s="29">
        <f t="shared" si="0"/>
        <v>0.06</v>
      </c>
      <c r="AI40" s="29"/>
      <c r="AJ40" s="29"/>
      <c r="AK40" s="29"/>
      <c r="AL40" s="29"/>
      <c r="AM40" s="29"/>
      <c r="AO40" s="22"/>
      <c r="AP40" s="22"/>
      <c r="AQ40" s="22"/>
      <c r="AR40" s="22"/>
      <c r="AS40" s="22"/>
      <c r="AT40" s="22"/>
    </row>
    <row r="41" spans="2:46" x14ac:dyDescent="0.35">
      <c r="B41" s="18" t="s">
        <v>20</v>
      </c>
      <c r="C41" s="36" t="s">
        <v>20</v>
      </c>
      <c r="D41" s="36" t="s">
        <v>25</v>
      </c>
      <c r="E41" s="19" t="s">
        <v>337</v>
      </c>
      <c r="F41" s="37">
        <v>9331658</v>
      </c>
      <c r="G41" s="38">
        <v>45977</v>
      </c>
      <c r="H41" s="39" t="s">
        <v>216</v>
      </c>
      <c r="I41" s="40" t="s">
        <v>70</v>
      </c>
      <c r="J41" s="36" t="s">
        <v>72</v>
      </c>
      <c r="K41" s="56">
        <v>45992</v>
      </c>
      <c r="L41" s="37">
        <v>7.0000000000000007E-2</v>
      </c>
      <c r="O41" s="18" t="s">
        <v>542</v>
      </c>
      <c r="P41" s="18">
        <v>9397341</v>
      </c>
      <c r="Q41" s="68" t="s">
        <v>77</v>
      </c>
      <c r="R41" s="18" t="s">
        <v>78</v>
      </c>
      <c r="S41" s="77" t="s">
        <v>17</v>
      </c>
      <c r="T41" s="71">
        <v>45992</v>
      </c>
      <c r="U41" s="67" t="s">
        <v>116</v>
      </c>
      <c r="V41" s="76">
        <v>8.5130999999999998E-2</v>
      </c>
      <c r="W41" s="22"/>
      <c r="X41" s="22"/>
      <c r="Y41" s="22"/>
      <c r="Z41" s="22"/>
      <c r="AA41" s="22"/>
      <c r="AB41" s="22"/>
      <c r="AC41" s="22"/>
      <c r="AD41" s="22"/>
      <c r="AE41" s="22"/>
      <c r="AF41" s="64"/>
      <c r="AG41" s="29" t="str">
        <f t="array" ref="AG41">INDEX($I$36:$I$174, MATCH(MAX(IF(NOT(COUNTIF($AG$14:AG40, $I$36:$I$174)),SUMIF($I$36:$I$174, "="&amp;$I$36:$I$174, $L$36:$L$174),"")), IF(NOT(COUNTIF($AG$14:AG40, $I$36:$I$174)),SUMIF($I$36:$I$174, "="&amp;$I$36:$I$174, $L$36:$L$174),""), 0))</f>
        <v>Pakistan</v>
      </c>
      <c r="AH41" s="29">
        <f t="shared" si="0"/>
        <v>0.06</v>
      </c>
      <c r="AI41" s="29"/>
      <c r="AJ41" s="29"/>
      <c r="AK41" s="29"/>
      <c r="AL41" s="29"/>
      <c r="AM41" s="29"/>
      <c r="AO41" s="22"/>
      <c r="AP41" s="22"/>
      <c r="AQ41" s="22"/>
      <c r="AR41" s="22"/>
      <c r="AS41" s="22"/>
      <c r="AT41" s="22"/>
    </row>
    <row r="42" spans="2:46" x14ac:dyDescent="0.35">
      <c r="B42" s="18" t="s">
        <v>20</v>
      </c>
      <c r="C42" s="36" t="s">
        <v>20</v>
      </c>
      <c r="D42" s="36" t="s">
        <v>25</v>
      </c>
      <c r="E42" s="19" t="s">
        <v>404</v>
      </c>
      <c r="F42" s="37">
        <v>9975521</v>
      </c>
      <c r="G42" s="38">
        <v>45984</v>
      </c>
      <c r="H42" s="39" t="s">
        <v>171</v>
      </c>
      <c r="I42" s="40" t="s">
        <v>52</v>
      </c>
      <c r="J42" s="36" t="s">
        <v>252</v>
      </c>
      <c r="K42" s="56">
        <v>45997</v>
      </c>
      <c r="L42" s="37">
        <v>0.08</v>
      </c>
      <c r="O42" s="18" t="s">
        <v>543</v>
      </c>
      <c r="P42" s="18">
        <v>9086746</v>
      </c>
      <c r="Q42" s="68" t="s">
        <v>77</v>
      </c>
      <c r="R42" s="18" t="s">
        <v>78</v>
      </c>
      <c r="S42" s="77" t="s">
        <v>17</v>
      </c>
      <c r="T42" s="71">
        <v>45997</v>
      </c>
      <c r="U42" s="67" t="s">
        <v>117</v>
      </c>
      <c r="V42" s="76">
        <v>5.5635255000000002E-2</v>
      </c>
      <c r="W42" s="22"/>
      <c r="X42" s="22"/>
      <c r="Y42" s="22"/>
      <c r="Z42" s="22"/>
      <c r="AA42" s="22"/>
      <c r="AB42" s="22"/>
      <c r="AC42" s="22"/>
      <c r="AD42" s="22"/>
      <c r="AE42" s="22"/>
      <c r="AF42" s="64"/>
      <c r="AG42" s="29" t="str" cm="1">
        <f t="array" ref="AG42">INDEX($I$36:$I$174, MATCH(MAX(IF(NOT(COUNTIF($AG$14:AG41, $I$36:$I$174)),SUMIF($I$36:$I$174, "="&amp;$I$36:$I$174, $L$36:$L$174),"")), IF(NOT(COUNTIF($AG$14:AG41, $I$36:$I$174)),SUMIF($I$36:$I$174, "="&amp;$I$36:$I$174, $L$36:$L$174),""), 0))</f>
        <v>TBC</v>
      </c>
      <c r="AH42" s="29">
        <f t="shared" si="0"/>
        <v>0.06</v>
      </c>
      <c r="AI42" s="29"/>
      <c r="AJ42" s="29"/>
      <c r="AK42" s="29"/>
      <c r="AL42" s="29"/>
      <c r="AM42" s="29"/>
      <c r="AO42" s="22"/>
      <c r="AP42" s="22"/>
      <c r="AQ42" s="22"/>
      <c r="AR42" s="22"/>
      <c r="AS42" s="22"/>
      <c r="AT42" s="22"/>
    </row>
    <row r="43" spans="2:46" x14ac:dyDescent="0.35">
      <c r="B43" s="18" t="s">
        <v>20</v>
      </c>
      <c r="C43" s="36" t="s">
        <v>20</v>
      </c>
      <c r="D43" s="36" t="s">
        <v>22</v>
      </c>
      <c r="E43" s="19" t="s">
        <v>312</v>
      </c>
      <c r="F43" s="37">
        <v>9736092</v>
      </c>
      <c r="G43" s="38">
        <v>45970</v>
      </c>
      <c r="H43" s="39" t="s">
        <v>216</v>
      </c>
      <c r="I43" s="40" t="s">
        <v>47</v>
      </c>
      <c r="J43" s="36" t="s">
        <v>272</v>
      </c>
      <c r="K43" s="56">
        <v>45992</v>
      </c>
      <c r="L43" s="37">
        <v>7.0000000000000007E-2</v>
      </c>
      <c r="O43" s="18" t="s">
        <v>544</v>
      </c>
      <c r="P43" s="18">
        <v>9904194</v>
      </c>
      <c r="Q43" s="68" t="s">
        <v>57</v>
      </c>
      <c r="R43" s="18" t="s">
        <v>58</v>
      </c>
      <c r="S43" s="77" t="s">
        <v>10</v>
      </c>
      <c r="T43" s="71">
        <v>45993</v>
      </c>
      <c r="U43" s="67" t="s">
        <v>191</v>
      </c>
      <c r="V43" s="76">
        <v>7.0470000000000005E-2</v>
      </c>
      <c r="W43" s="22"/>
      <c r="X43" s="22"/>
      <c r="Y43" s="22"/>
      <c r="Z43" s="22"/>
      <c r="AA43" s="22"/>
      <c r="AB43" s="22"/>
      <c r="AC43" s="22"/>
      <c r="AD43" s="22"/>
      <c r="AE43" s="22"/>
      <c r="AF43" s="64"/>
      <c r="AG43" s="29"/>
      <c r="AH43" s="29"/>
      <c r="AI43" s="29"/>
      <c r="AJ43" s="29"/>
      <c r="AK43" s="29"/>
      <c r="AL43" s="29"/>
      <c r="AM43" s="29"/>
      <c r="AO43" s="22"/>
      <c r="AP43" s="22"/>
      <c r="AQ43" s="22"/>
      <c r="AR43" s="22"/>
      <c r="AS43" s="22"/>
      <c r="AT43" s="22"/>
    </row>
    <row r="44" spans="2:46" x14ac:dyDescent="0.35">
      <c r="B44" s="18" t="s">
        <v>20</v>
      </c>
      <c r="C44" s="36" t="s">
        <v>20</v>
      </c>
      <c r="D44" s="36" t="s">
        <v>22</v>
      </c>
      <c r="E44" s="19" t="s">
        <v>440</v>
      </c>
      <c r="F44" s="37">
        <v>9645748</v>
      </c>
      <c r="G44" s="38">
        <v>45984</v>
      </c>
      <c r="H44" s="39" t="s">
        <v>216</v>
      </c>
      <c r="I44" s="40" t="s">
        <v>47</v>
      </c>
      <c r="J44" s="36" t="s">
        <v>441</v>
      </c>
      <c r="K44" s="56">
        <v>45995</v>
      </c>
      <c r="L44" s="37">
        <v>0.06</v>
      </c>
      <c r="O44" s="18" t="s">
        <v>315</v>
      </c>
      <c r="P44" s="18">
        <v>9496317</v>
      </c>
      <c r="Q44" s="68" t="s">
        <v>187</v>
      </c>
      <c r="R44" s="18" t="s">
        <v>30</v>
      </c>
      <c r="S44" s="77" t="s">
        <v>21</v>
      </c>
      <c r="T44" s="71">
        <v>45996</v>
      </c>
      <c r="U44" s="67" t="s">
        <v>115</v>
      </c>
      <c r="V44" s="76">
        <v>5.9940000000000007E-2</v>
      </c>
      <c r="W44" s="22"/>
      <c r="X44" s="22"/>
      <c r="Y44" s="22"/>
      <c r="Z44" s="22"/>
      <c r="AA44" s="22"/>
      <c r="AB44" s="22"/>
      <c r="AC44" s="22"/>
      <c r="AD44" s="22"/>
      <c r="AE44" s="22"/>
      <c r="AF44" s="64"/>
      <c r="AG44" s="29"/>
      <c r="AH44" s="29"/>
      <c r="AI44" s="29"/>
      <c r="AJ44" s="29"/>
      <c r="AK44" s="29"/>
      <c r="AL44" s="29"/>
      <c r="AM44" s="29"/>
      <c r="AO44" s="22"/>
      <c r="AP44" s="22"/>
      <c r="AQ44" s="22"/>
      <c r="AR44" s="22"/>
      <c r="AS44" s="22"/>
      <c r="AT44" s="22"/>
    </row>
    <row r="45" spans="2:46" x14ac:dyDescent="0.35">
      <c r="B45" s="18" t="s">
        <v>20</v>
      </c>
      <c r="C45" s="36" t="s">
        <v>20</v>
      </c>
      <c r="D45" s="36" t="s">
        <v>22</v>
      </c>
      <c r="E45" s="19" t="s">
        <v>442</v>
      </c>
      <c r="F45" s="37">
        <v>9723801</v>
      </c>
      <c r="G45" s="38">
        <v>45982</v>
      </c>
      <c r="H45" s="39" t="s">
        <v>216</v>
      </c>
      <c r="I45" s="40" t="s">
        <v>47</v>
      </c>
      <c r="J45" s="36" t="s">
        <v>443</v>
      </c>
      <c r="K45" s="56">
        <v>45995</v>
      </c>
      <c r="L45" s="37">
        <v>7.0000000000000007E-2</v>
      </c>
      <c r="O45" s="18" t="s">
        <v>545</v>
      </c>
      <c r="P45" s="18">
        <v>9030802</v>
      </c>
      <c r="Q45" s="68" t="s">
        <v>90</v>
      </c>
      <c r="R45" s="18" t="s">
        <v>185</v>
      </c>
      <c r="S45" s="77" t="s">
        <v>10</v>
      </c>
      <c r="T45" s="71">
        <v>45994</v>
      </c>
      <c r="U45" s="67" t="s">
        <v>120</v>
      </c>
      <c r="V45" s="76">
        <v>5.5525500000000005E-2</v>
      </c>
      <c r="W45" s="22"/>
      <c r="X45" s="22"/>
      <c r="Y45" s="22"/>
      <c r="Z45" s="22"/>
      <c r="AA45" s="22"/>
      <c r="AB45" s="22"/>
      <c r="AC45" s="22"/>
      <c r="AD45" s="22"/>
      <c r="AE45" s="22"/>
      <c r="AF45" s="64"/>
      <c r="AG45" s="29"/>
      <c r="AH45" s="29"/>
      <c r="AI45" s="29"/>
      <c r="AJ45" s="29"/>
      <c r="AK45" s="29"/>
      <c r="AL45" s="29"/>
      <c r="AM45" s="29"/>
      <c r="AO45" s="22"/>
      <c r="AP45" s="22"/>
      <c r="AQ45" s="22"/>
      <c r="AR45" s="22"/>
      <c r="AS45" s="22"/>
      <c r="AT45" s="22"/>
    </row>
    <row r="46" spans="2:46" x14ac:dyDescent="0.35">
      <c r="B46" s="18" t="s">
        <v>20</v>
      </c>
      <c r="C46" s="36" t="s">
        <v>20</v>
      </c>
      <c r="D46" s="36" t="s">
        <v>22</v>
      </c>
      <c r="E46" s="19" t="s">
        <v>405</v>
      </c>
      <c r="F46" s="37">
        <v>9904209</v>
      </c>
      <c r="G46" s="38">
        <v>45984</v>
      </c>
      <c r="H46" s="39" t="s">
        <v>216</v>
      </c>
      <c r="I46" s="40" t="s">
        <v>82</v>
      </c>
      <c r="J46" s="36" t="s">
        <v>197</v>
      </c>
      <c r="K46" s="56">
        <v>45993</v>
      </c>
      <c r="L46" s="37">
        <v>0.08</v>
      </c>
      <c r="O46" s="18" t="s">
        <v>546</v>
      </c>
      <c r="P46" s="18">
        <v>9276389</v>
      </c>
      <c r="Q46" s="68" t="s">
        <v>226</v>
      </c>
      <c r="R46" s="18" t="s">
        <v>59</v>
      </c>
      <c r="S46" s="77" t="s">
        <v>10</v>
      </c>
      <c r="T46" s="71">
        <v>45998</v>
      </c>
      <c r="U46" s="67" t="s">
        <v>118</v>
      </c>
      <c r="V46" s="76">
        <v>5.7757860000000001E-2</v>
      </c>
      <c r="W46" s="22"/>
      <c r="X46" s="22"/>
      <c r="Y46" s="22"/>
      <c r="Z46" s="22"/>
      <c r="AA46" s="22"/>
      <c r="AB46" s="22"/>
      <c r="AC46" s="22"/>
      <c r="AD46" s="22"/>
      <c r="AE46" s="22"/>
      <c r="AF46" s="64"/>
      <c r="AG46" s="29"/>
      <c r="AH46" s="29"/>
      <c r="AI46" s="29"/>
      <c r="AJ46" s="29"/>
      <c r="AK46" s="29"/>
      <c r="AL46" s="29"/>
      <c r="AM46" s="29"/>
      <c r="AO46" s="22"/>
      <c r="AP46" s="22"/>
      <c r="AQ46" s="22"/>
      <c r="AR46" s="22"/>
      <c r="AS46" s="22"/>
      <c r="AT46" s="22"/>
    </row>
    <row r="47" spans="2:46" x14ac:dyDescent="0.35">
      <c r="B47" s="18" t="s">
        <v>20</v>
      </c>
      <c r="C47" s="36" t="s">
        <v>20</v>
      </c>
      <c r="D47" s="36" t="s">
        <v>22</v>
      </c>
      <c r="E47" s="19" t="s">
        <v>297</v>
      </c>
      <c r="F47" s="37">
        <v>9896440</v>
      </c>
      <c r="G47" s="38">
        <v>45988</v>
      </c>
      <c r="H47" s="39" t="s">
        <v>216</v>
      </c>
      <c r="I47" s="40" t="s">
        <v>47</v>
      </c>
      <c r="J47" s="36" t="s">
        <v>235</v>
      </c>
      <c r="K47" s="56">
        <v>45998</v>
      </c>
      <c r="L47" s="37">
        <v>0.08</v>
      </c>
      <c r="O47" s="18" t="s">
        <v>238</v>
      </c>
      <c r="P47" s="18">
        <v>9275335</v>
      </c>
      <c r="Q47" s="68" t="s">
        <v>226</v>
      </c>
      <c r="R47" s="18" t="s">
        <v>59</v>
      </c>
      <c r="S47" s="77" t="s">
        <v>10</v>
      </c>
      <c r="T47" s="71">
        <v>45995</v>
      </c>
      <c r="U47" s="67" t="s">
        <v>119</v>
      </c>
      <c r="V47" s="76">
        <v>5.7817395000000008E-2</v>
      </c>
      <c r="W47" s="22"/>
      <c r="X47" s="22"/>
      <c r="Y47" s="22"/>
      <c r="Z47" s="22"/>
      <c r="AA47" s="22"/>
      <c r="AB47" s="22"/>
      <c r="AC47" s="22"/>
      <c r="AD47" s="22"/>
      <c r="AE47" s="22"/>
      <c r="AF47" s="64"/>
      <c r="AG47" s="29"/>
      <c r="AH47" s="29"/>
      <c r="AI47" s="29"/>
      <c r="AJ47" s="29"/>
      <c r="AK47" s="29"/>
      <c r="AL47" s="29"/>
      <c r="AM47" s="29"/>
      <c r="AO47" s="22"/>
      <c r="AP47" s="22"/>
      <c r="AQ47" s="22"/>
      <c r="AR47" s="22"/>
      <c r="AS47" s="22"/>
      <c r="AT47" s="22"/>
    </row>
    <row r="48" spans="2:46" x14ac:dyDescent="0.35">
      <c r="B48" s="18" t="s">
        <v>20</v>
      </c>
      <c r="C48" s="36" t="s">
        <v>20</v>
      </c>
      <c r="D48" s="36" t="s">
        <v>243</v>
      </c>
      <c r="E48" s="19" t="s">
        <v>444</v>
      </c>
      <c r="F48" s="37">
        <v>9779226</v>
      </c>
      <c r="G48" s="38">
        <v>45982</v>
      </c>
      <c r="H48" s="39" t="s">
        <v>216</v>
      </c>
      <c r="I48" s="40" t="s">
        <v>47</v>
      </c>
      <c r="J48" s="36" t="s">
        <v>210</v>
      </c>
      <c r="K48" s="56">
        <v>45994</v>
      </c>
      <c r="L48" s="37">
        <v>0.06</v>
      </c>
      <c r="O48" s="18" t="s">
        <v>547</v>
      </c>
      <c r="P48" s="18">
        <v>9680190</v>
      </c>
      <c r="Q48" s="68" t="s">
        <v>22</v>
      </c>
      <c r="R48" s="18" t="s">
        <v>20</v>
      </c>
      <c r="S48" s="77" t="s">
        <v>21</v>
      </c>
      <c r="T48" s="71">
        <v>45820</v>
      </c>
      <c r="U48" s="67" t="s">
        <v>118</v>
      </c>
      <c r="V48" s="76">
        <v>6.2753940000000008E-2</v>
      </c>
      <c r="W48" s="22"/>
      <c r="X48" s="22"/>
      <c r="Y48" s="22"/>
      <c r="Z48" s="22"/>
      <c r="AA48" s="22"/>
      <c r="AB48" s="22"/>
      <c r="AC48" s="22"/>
      <c r="AD48" s="22"/>
      <c r="AE48" s="22"/>
      <c r="AF48" s="64"/>
      <c r="AG48" s="29"/>
      <c r="AH48" s="29"/>
      <c r="AI48" s="29"/>
      <c r="AJ48" s="29"/>
      <c r="AK48" s="29"/>
      <c r="AL48" s="29"/>
      <c r="AM48" s="29"/>
      <c r="AO48" s="22"/>
      <c r="AP48" s="22"/>
      <c r="AQ48" s="22"/>
      <c r="AR48" s="22"/>
      <c r="AS48" s="22"/>
      <c r="AT48" s="22"/>
    </row>
    <row r="49" spans="2:46" x14ac:dyDescent="0.35">
      <c r="B49" s="18" t="s">
        <v>20</v>
      </c>
      <c r="C49" s="36" t="s">
        <v>20</v>
      </c>
      <c r="D49" s="36" t="s">
        <v>243</v>
      </c>
      <c r="E49" s="19" t="s">
        <v>445</v>
      </c>
      <c r="F49" s="37">
        <v>9972672</v>
      </c>
      <c r="G49" s="38">
        <v>45987</v>
      </c>
      <c r="H49" s="39" t="s">
        <v>48</v>
      </c>
      <c r="I49" s="40" t="s">
        <v>48</v>
      </c>
      <c r="J49" s="36" t="s">
        <v>48</v>
      </c>
      <c r="K49" s="56">
        <v>45995</v>
      </c>
      <c r="L49" s="37">
        <v>0.08</v>
      </c>
      <c r="O49" s="18" t="s">
        <v>548</v>
      </c>
      <c r="P49" s="18">
        <v>9606948</v>
      </c>
      <c r="Q49" s="68" t="s">
        <v>26</v>
      </c>
      <c r="R49" s="18" t="s">
        <v>20</v>
      </c>
      <c r="S49" s="77" t="s">
        <v>21</v>
      </c>
      <c r="T49" s="71">
        <v>45759</v>
      </c>
      <c r="U49" s="67" t="s">
        <v>119</v>
      </c>
      <c r="V49" s="76">
        <v>6.2753940000000008E-2</v>
      </c>
      <c r="W49" s="22"/>
      <c r="X49" s="22"/>
      <c r="Y49" s="22"/>
      <c r="Z49" s="22"/>
      <c r="AA49" s="22"/>
      <c r="AB49" s="22"/>
      <c r="AC49" s="22"/>
      <c r="AD49" s="22"/>
      <c r="AE49" s="22"/>
      <c r="AF49" s="64"/>
      <c r="AG49" s="29"/>
      <c r="AH49" s="29"/>
      <c r="AI49" s="29"/>
      <c r="AJ49" s="29"/>
      <c r="AK49" s="29"/>
      <c r="AL49" s="29"/>
      <c r="AM49" s="29"/>
      <c r="AO49" s="22"/>
      <c r="AP49" s="22"/>
      <c r="AQ49" s="22"/>
      <c r="AR49" s="22"/>
      <c r="AS49" s="22"/>
      <c r="AT49" s="22"/>
    </row>
    <row r="50" spans="2:46" x14ac:dyDescent="0.35">
      <c r="B50" s="18" t="s">
        <v>20</v>
      </c>
      <c r="C50" s="36" t="s">
        <v>20</v>
      </c>
      <c r="D50" s="36" t="s">
        <v>19</v>
      </c>
      <c r="E50" s="19"/>
      <c r="F50" s="37"/>
      <c r="G50" s="38"/>
      <c r="H50" s="39"/>
      <c r="I50" s="40"/>
      <c r="K50" s="56"/>
      <c r="L50" s="37">
        <v>0.27</v>
      </c>
      <c r="O50" s="18" t="s">
        <v>327</v>
      </c>
      <c r="P50" s="18">
        <v>9957725</v>
      </c>
      <c r="Q50" s="68" t="s">
        <v>201</v>
      </c>
      <c r="R50" s="18" t="s">
        <v>185</v>
      </c>
      <c r="S50" s="77" t="s">
        <v>10</v>
      </c>
      <c r="T50" s="71">
        <v>45997</v>
      </c>
      <c r="U50" s="67" t="s">
        <v>117</v>
      </c>
      <c r="V50" s="76">
        <v>7.0470000000000005E-2</v>
      </c>
      <c r="W50" s="22"/>
      <c r="X50" s="22"/>
      <c r="Y50" s="22"/>
      <c r="Z50" s="22"/>
      <c r="AA50" s="22"/>
      <c r="AB50" s="22"/>
      <c r="AC50" s="22"/>
      <c r="AD50" s="22"/>
      <c r="AE50" s="22"/>
      <c r="AF50" s="64"/>
      <c r="AG50" s="29"/>
      <c r="AH50" s="29"/>
      <c r="AI50" s="29"/>
      <c r="AJ50" s="29"/>
      <c r="AK50" s="29"/>
      <c r="AL50" s="29"/>
      <c r="AM50" s="29"/>
      <c r="AO50" s="22"/>
      <c r="AP50" s="22"/>
      <c r="AQ50" s="22"/>
      <c r="AR50" s="22"/>
      <c r="AS50" s="22"/>
      <c r="AT50" s="22"/>
    </row>
    <row r="51" spans="2:46" x14ac:dyDescent="0.35">
      <c r="B51" s="18" t="s">
        <v>20</v>
      </c>
      <c r="C51" s="36" t="s">
        <v>20</v>
      </c>
      <c r="D51" s="36" t="s">
        <v>198</v>
      </c>
      <c r="E51" s="19" t="s">
        <v>446</v>
      </c>
      <c r="F51" s="37">
        <v>9369899</v>
      </c>
      <c r="G51" s="38">
        <v>45973</v>
      </c>
      <c r="H51" s="39" t="s">
        <v>216</v>
      </c>
      <c r="I51" s="40" t="s">
        <v>47</v>
      </c>
      <c r="J51" s="36" t="s">
        <v>188</v>
      </c>
      <c r="K51" s="56">
        <v>45993</v>
      </c>
      <c r="L51" s="37">
        <v>7.0000000000000007E-2</v>
      </c>
      <c r="O51" s="18" t="s">
        <v>549</v>
      </c>
      <c r="P51" s="18">
        <v>9845788</v>
      </c>
      <c r="Q51" s="68" t="s">
        <v>90</v>
      </c>
      <c r="R51" s="18" t="s">
        <v>185</v>
      </c>
      <c r="S51" s="77" t="s">
        <v>10</v>
      </c>
      <c r="T51" s="71">
        <v>45996</v>
      </c>
      <c r="U51" s="67" t="s">
        <v>115</v>
      </c>
      <c r="V51" s="76">
        <v>7.0470000000000005E-2</v>
      </c>
      <c r="W51" s="22"/>
      <c r="X51" s="22"/>
      <c r="Y51" s="22"/>
      <c r="Z51" s="22"/>
      <c r="AA51" s="22"/>
      <c r="AB51" s="22"/>
      <c r="AC51" s="22"/>
      <c r="AD51" s="22"/>
      <c r="AE51" s="22"/>
      <c r="AF51" s="64"/>
      <c r="AG51" s="29"/>
      <c r="AH51" s="29"/>
      <c r="AI51" s="29"/>
      <c r="AJ51" s="29"/>
      <c r="AK51" s="29"/>
      <c r="AL51" s="29"/>
      <c r="AM51" s="29"/>
      <c r="AO51" s="22"/>
      <c r="AP51" s="22"/>
      <c r="AQ51" s="22"/>
      <c r="AR51" s="22"/>
      <c r="AS51" s="22"/>
      <c r="AT51" s="22"/>
    </row>
    <row r="52" spans="2:46" x14ac:dyDescent="0.35">
      <c r="B52" s="18" t="s">
        <v>20</v>
      </c>
      <c r="C52" s="36" t="s">
        <v>20</v>
      </c>
      <c r="D52" s="36" t="s">
        <v>198</v>
      </c>
      <c r="E52" s="19" t="s">
        <v>447</v>
      </c>
      <c r="F52" s="37">
        <v>9810367</v>
      </c>
      <c r="G52" s="38">
        <v>45983</v>
      </c>
      <c r="H52" s="39" t="s">
        <v>216</v>
      </c>
      <c r="I52" s="40" t="s">
        <v>81</v>
      </c>
      <c r="J52" s="36" t="s">
        <v>192</v>
      </c>
      <c r="K52" s="56">
        <v>45997</v>
      </c>
      <c r="L52" s="37">
        <v>0.05</v>
      </c>
      <c r="O52" s="18" t="s">
        <v>269</v>
      </c>
      <c r="P52" s="18">
        <v>9766554</v>
      </c>
      <c r="Q52" s="68" t="s">
        <v>43</v>
      </c>
      <c r="R52" s="18" t="s">
        <v>42</v>
      </c>
      <c r="S52" s="77" t="s">
        <v>21</v>
      </c>
      <c r="T52" s="71">
        <v>45997</v>
      </c>
      <c r="U52" s="67" t="s">
        <v>117</v>
      </c>
      <c r="V52" s="76">
        <v>7.0325820000000011E-2</v>
      </c>
      <c r="W52" s="22"/>
      <c r="X52" s="22"/>
      <c r="Y52" s="22"/>
      <c r="Z52" s="22"/>
      <c r="AA52" s="22"/>
      <c r="AB52" s="22"/>
      <c r="AC52" s="22"/>
      <c r="AD52" s="22"/>
      <c r="AE52" s="22"/>
      <c r="AF52" s="64"/>
      <c r="AG52" s="29"/>
      <c r="AH52" s="29"/>
      <c r="AI52" s="29"/>
      <c r="AJ52" s="29"/>
      <c r="AK52" s="29"/>
      <c r="AL52" s="29"/>
      <c r="AM52" s="29"/>
      <c r="AO52" s="22"/>
      <c r="AP52" s="22"/>
      <c r="AQ52" s="22"/>
      <c r="AR52" s="22"/>
      <c r="AS52" s="22"/>
      <c r="AT52" s="22"/>
    </row>
    <row r="53" spans="2:46" x14ac:dyDescent="0.35">
      <c r="B53" s="18" t="s">
        <v>20</v>
      </c>
      <c r="C53" s="57" t="s">
        <v>20</v>
      </c>
      <c r="D53" s="36" t="s">
        <v>198</v>
      </c>
      <c r="E53" s="19" t="s">
        <v>415</v>
      </c>
      <c r="F53" s="37">
        <v>9943841</v>
      </c>
      <c r="G53" s="38">
        <v>45988</v>
      </c>
      <c r="H53" s="39" t="s">
        <v>48</v>
      </c>
      <c r="I53" s="40" t="s">
        <v>48</v>
      </c>
      <c r="J53" s="36" t="s">
        <v>48</v>
      </c>
      <c r="K53" s="56">
        <v>45997</v>
      </c>
      <c r="L53" s="37">
        <v>0.08</v>
      </c>
      <c r="O53" s="18" t="s">
        <v>550</v>
      </c>
      <c r="P53" s="18">
        <v>9383900</v>
      </c>
      <c r="Q53" s="68" t="s">
        <v>79</v>
      </c>
      <c r="R53" s="18" t="s">
        <v>80</v>
      </c>
      <c r="S53" s="77" t="s">
        <v>17</v>
      </c>
      <c r="T53" s="71">
        <v>45996</v>
      </c>
      <c r="U53" s="67" t="s">
        <v>115</v>
      </c>
      <c r="V53" s="76">
        <v>6.9579000000000002E-2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O53" s="22"/>
      <c r="AP53" s="22"/>
      <c r="AQ53" s="22"/>
      <c r="AR53" s="22"/>
      <c r="AS53" s="22"/>
      <c r="AT53" s="22"/>
    </row>
    <row r="54" spans="2:46" x14ac:dyDescent="0.35">
      <c r="B54" s="18" t="s">
        <v>20</v>
      </c>
      <c r="C54" s="36" t="s">
        <v>20</v>
      </c>
      <c r="D54" s="36" t="s">
        <v>261</v>
      </c>
      <c r="E54" s="19" t="s">
        <v>448</v>
      </c>
      <c r="F54" s="37">
        <v>9918157</v>
      </c>
      <c r="G54" s="38">
        <v>45984</v>
      </c>
      <c r="H54" s="39" t="s">
        <v>216</v>
      </c>
      <c r="I54" s="40" t="s">
        <v>70</v>
      </c>
      <c r="J54" s="36" t="s">
        <v>71</v>
      </c>
      <c r="K54" s="56">
        <v>45993</v>
      </c>
      <c r="L54" s="37">
        <v>0.08</v>
      </c>
      <c r="O54" s="18" t="s">
        <v>551</v>
      </c>
      <c r="P54" s="18">
        <v>9896921</v>
      </c>
      <c r="Q54" s="68" t="s">
        <v>203</v>
      </c>
      <c r="R54" s="18" t="s">
        <v>185</v>
      </c>
      <c r="S54" s="77" t="s">
        <v>10</v>
      </c>
      <c r="T54" s="71">
        <v>45997</v>
      </c>
      <c r="U54" s="67" t="s">
        <v>117</v>
      </c>
      <c r="V54" s="76">
        <v>7.0470000000000005E-2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O54" s="22"/>
      <c r="AP54" s="22"/>
      <c r="AQ54" s="22"/>
      <c r="AR54" s="22"/>
      <c r="AS54" s="22"/>
      <c r="AT54" s="22"/>
    </row>
    <row r="55" spans="2:46" x14ac:dyDescent="0.35">
      <c r="B55" s="18" t="s">
        <v>20</v>
      </c>
      <c r="C55" s="36" t="s">
        <v>20</v>
      </c>
      <c r="D55" s="36" t="s">
        <v>23</v>
      </c>
      <c r="E55" s="19" t="s">
        <v>418</v>
      </c>
      <c r="F55" s="37">
        <v>9401295</v>
      </c>
      <c r="G55" s="38">
        <v>45984</v>
      </c>
      <c r="H55" s="39" t="s">
        <v>48</v>
      </c>
      <c r="I55" s="40" t="s">
        <v>48</v>
      </c>
      <c r="J55" s="36" t="s">
        <v>48</v>
      </c>
      <c r="K55" s="56">
        <v>45997</v>
      </c>
      <c r="L55" s="37">
        <v>0.05</v>
      </c>
      <c r="O55" s="18" t="s">
        <v>342</v>
      </c>
      <c r="P55" s="18">
        <v>9873840</v>
      </c>
      <c r="Q55" s="68" t="s">
        <v>230</v>
      </c>
      <c r="R55" s="18" t="s">
        <v>209</v>
      </c>
      <c r="S55" s="77" t="s">
        <v>10</v>
      </c>
      <c r="T55" s="71">
        <v>45992</v>
      </c>
      <c r="U55" s="67" t="s">
        <v>116</v>
      </c>
      <c r="V55" s="76">
        <v>7.0470000000000005E-2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O55" s="22"/>
      <c r="AP55" s="22"/>
      <c r="AQ55" s="22"/>
      <c r="AR55" s="22"/>
      <c r="AS55" s="22"/>
      <c r="AT55" s="22"/>
    </row>
    <row r="56" spans="2:46" x14ac:dyDescent="0.35">
      <c r="B56" s="18" t="s">
        <v>20</v>
      </c>
      <c r="C56" s="36" t="s">
        <v>20</v>
      </c>
      <c r="D56" s="36" t="s">
        <v>23</v>
      </c>
      <c r="E56" s="19" t="s">
        <v>270</v>
      </c>
      <c r="F56" s="37">
        <v>9682605</v>
      </c>
      <c r="G56" s="38">
        <v>45982</v>
      </c>
      <c r="H56" s="39" t="s">
        <v>216</v>
      </c>
      <c r="I56" s="40" t="s">
        <v>64</v>
      </c>
      <c r="J56" s="36" t="s">
        <v>354</v>
      </c>
      <c r="K56" s="56">
        <v>45996</v>
      </c>
      <c r="L56" s="37">
        <v>0.06</v>
      </c>
      <c r="O56" s="18" t="s">
        <v>552</v>
      </c>
      <c r="P56" s="18">
        <v>9640437</v>
      </c>
      <c r="Q56" s="68" t="s">
        <v>23</v>
      </c>
      <c r="R56" s="18" t="s">
        <v>20</v>
      </c>
      <c r="S56" s="77" t="s">
        <v>21</v>
      </c>
      <c r="T56" s="71">
        <v>45700</v>
      </c>
      <c r="U56" s="67" t="s">
        <v>191</v>
      </c>
      <c r="V56" s="76">
        <v>6.2775000000000011E-2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O56" s="22"/>
      <c r="AP56" s="22"/>
      <c r="AQ56" s="22"/>
      <c r="AR56" s="22"/>
      <c r="AS56" s="22"/>
      <c r="AT56" s="22"/>
    </row>
    <row r="57" spans="2:46" x14ac:dyDescent="0.35">
      <c r="B57" s="18" t="s">
        <v>20</v>
      </c>
      <c r="C57" s="36" t="s">
        <v>20</v>
      </c>
      <c r="D57" s="36" t="s">
        <v>26</v>
      </c>
      <c r="E57" s="19" t="s">
        <v>425</v>
      </c>
      <c r="F57" s="37">
        <v>9743875</v>
      </c>
      <c r="G57" s="38">
        <v>45987</v>
      </c>
      <c r="H57" s="39" t="s">
        <v>216</v>
      </c>
      <c r="I57" s="40" t="s">
        <v>47</v>
      </c>
      <c r="J57" s="36" t="s">
        <v>313</v>
      </c>
      <c r="K57" s="56">
        <v>45998</v>
      </c>
      <c r="L57" s="37">
        <v>7.0000000000000007E-2</v>
      </c>
      <c r="O57" s="18" t="s">
        <v>406</v>
      </c>
      <c r="P57" s="18">
        <v>9946829</v>
      </c>
      <c r="Q57" s="68" t="s">
        <v>88</v>
      </c>
      <c r="R57" s="18" t="s">
        <v>185</v>
      </c>
      <c r="S57" s="77" t="s">
        <v>10</v>
      </c>
      <c r="T57" s="71">
        <v>45995</v>
      </c>
      <c r="U57" s="67" t="s">
        <v>119</v>
      </c>
      <c r="V57" s="76">
        <v>7.2900000000000006E-2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O57" s="22"/>
      <c r="AP57" s="22"/>
      <c r="AQ57" s="22"/>
      <c r="AR57" s="22"/>
      <c r="AS57" s="22"/>
      <c r="AT57" s="22"/>
    </row>
    <row r="58" spans="2:46" x14ac:dyDescent="0.35">
      <c r="B58" s="18" t="s">
        <v>20</v>
      </c>
      <c r="C58" s="36" t="s">
        <v>20</v>
      </c>
      <c r="D58" s="36" t="s">
        <v>26</v>
      </c>
      <c r="E58" s="19" t="s">
        <v>449</v>
      </c>
      <c r="F58" s="37">
        <v>9247962</v>
      </c>
      <c r="G58" s="38">
        <v>45982</v>
      </c>
      <c r="H58" s="39" t="s">
        <v>216</v>
      </c>
      <c r="I58" s="40" t="s">
        <v>64</v>
      </c>
      <c r="J58" s="36" t="s">
        <v>3</v>
      </c>
      <c r="K58" s="56">
        <v>45993</v>
      </c>
      <c r="L58" s="37">
        <v>0.06</v>
      </c>
      <c r="O58" s="18" t="s">
        <v>553</v>
      </c>
      <c r="P58" s="18">
        <v>9672844</v>
      </c>
      <c r="Q58" s="68" t="s">
        <v>24</v>
      </c>
      <c r="R58" s="18" t="s">
        <v>20</v>
      </c>
      <c r="S58" s="77" t="s">
        <v>21</v>
      </c>
      <c r="T58" s="71">
        <v>45789</v>
      </c>
      <c r="U58" s="67" t="s">
        <v>115</v>
      </c>
      <c r="V58" s="76">
        <v>7.0470000000000005E-2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O58" s="22"/>
      <c r="AP58" s="22"/>
      <c r="AQ58" s="22"/>
      <c r="AR58" s="22"/>
      <c r="AS58" s="22"/>
      <c r="AT58" s="22"/>
    </row>
    <row r="59" spans="2:46" x14ac:dyDescent="0.35">
      <c r="B59" s="18" t="s">
        <v>199</v>
      </c>
      <c r="C59" s="36" t="s">
        <v>12</v>
      </c>
      <c r="D59" s="36" t="s">
        <v>11</v>
      </c>
      <c r="E59" s="19" t="s">
        <v>450</v>
      </c>
      <c r="F59" s="37">
        <v>9256597</v>
      </c>
      <c r="G59" s="38">
        <v>45990</v>
      </c>
      <c r="H59" s="39" t="s">
        <v>172</v>
      </c>
      <c r="I59" s="40" t="s">
        <v>83</v>
      </c>
      <c r="J59" s="36" t="s">
        <v>255</v>
      </c>
      <c r="K59" s="56">
        <v>45995</v>
      </c>
      <c r="L59" s="37">
        <v>0.05</v>
      </c>
      <c r="O59" s="18" t="s">
        <v>293</v>
      </c>
      <c r="P59" s="18">
        <v>9324344</v>
      </c>
      <c r="Q59" s="68" t="s">
        <v>200</v>
      </c>
      <c r="R59" s="18" t="s">
        <v>12</v>
      </c>
      <c r="S59" s="77" t="s">
        <v>10</v>
      </c>
      <c r="T59" s="71">
        <v>45995</v>
      </c>
      <c r="U59" s="67" t="s">
        <v>119</v>
      </c>
      <c r="V59" s="76">
        <v>3.0600990000000002E-2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O59" s="22"/>
      <c r="AP59" s="22"/>
      <c r="AQ59" s="22"/>
      <c r="AR59" s="22"/>
      <c r="AS59" s="22"/>
      <c r="AT59" s="22"/>
    </row>
    <row r="60" spans="2:46" x14ac:dyDescent="0.35">
      <c r="B60" s="18" t="s">
        <v>15</v>
      </c>
      <c r="C60" s="36" t="s">
        <v>14</v>
      </c>
      <c r="D60" s="36" t="s">
        <v>13</v>
      </c>
      <c r="E60" s="19" t="s">
        <v>451</v>
      </c>
      <c r="F60" s="37">
        <v>9636797</v>
      </c>
      <c r="G60" s="38">
        <v>45975</v>
      </c>
      <c r="H60" s="39" t="s">
        <v>21</v>
      </c>
      <c r="I60" s="40" t="s">
        <v>21</v>
      </c>
      <c r="J60" s="36" t="s">
        <v>21</v>
      </c>
      <c r="K60" s="56">
        <v>45995</v>
      </c>
      <c r="L60" s="37">
        <v>7.0000000000000007E-2</v>
      </c>
      <c r="O60" s="18" t="s">
        <v>554</v>
      </c>
      <c r="P60" s="18">
        <v>9308479</v>
      </c>
      <c r="Q60" s="68" t="s">
        <v>19</v>
      </c>
      <c r="R60" s="18" t="s">
        <v>20</v>
      </c>
      <c r="S60" s="77" t="s">
        <v>21</v>
      </c>
      <c r="T60" s="71">
        <v>45759</v>
      </c>
      <c r="U60" s="67" t="s">
        <v>119</v>
      </c>
      <c r="V60" s="76">
        <v>5.9616000000000009E-2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O60" s="22"/>
      <c r="AP60" s="22"/>
      <c r="AQ60" s="22"/>
      <c r="AR60" s="22"/>
      <c r="AS60" s="22"/>
      <c r="AT60" s="22"/>
    </row>
    <row r="61" spans="2:46" x14ac:dyDescent="0.35">
      <c r="B61" s="18" t="s">
        <v>15</v>
      </c>
      <c r="C61" s="36" t="s">
        <v>14</v>
      </c>
      <c r="D61" s="36" t="s">
        <v>13</v>
      </c>
      <c r="E61" s="19" t="s">
        <v>452</v>
      </c>
      <c r="F61" s="37">
        <v>9482304</v>
      </c>
      <c r="G61" s="38">
        <v>45983</v>
      </c>
      <c r="H61" s="39" t="s">
        <v>172</v>
      </c>
      <c r="I61" s="40" t="s">
        <v>76</v>
      </c>
      <c r="J61" s="36" t="s">
        <v>359</v>
      </c>
      <c r="K61" s="56">
        <v>45995</v>
      </c>
      <c r="L61" s="37">
        <v>0.06</v>
      </c>
      <c r="O61" s="18" t="s">
        <v>288</v>
      </c>
      <c r="P61" s="18">
        <v>9750696</v>
      </c>
      <c r="Q61" s="68" t="s">
        <v>4</v>
      </c>
      <c r="R61" s="18" t="s">
        <v>75</v>
      </c>
      <c r="S61" s="77" t="s">
        <v>10</v>
      </c>
      <c r="T61" s="71">
        <v>45992</v>
      </c>
      <c r="U61" s="67" t="s">
        <v>116</v>
      </c>
      <c r="V61" s="76">
        <v>6.9826050000000001E-2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O61" s="22"/>
      <c r="AP61" s="22"/>
      <c r="AQ61" s="22"/>
      <c r="AR61" s="22"/>
      <c r="AS61" s="22"/>
      <c r="AT61" s="22"/>
    </row>
    <row r="62" spans="2:46" x14ac:dyDescent="0.35">
      <c r="B62" s="18" t="s">
        <v>15</v>
      </c>
      <c r="C62" s="36" t="s">
        <v>37</v>
      </c>
      <c r="D62" s="36" t="s">
        <v>403</v>
      </c>
      <c r="E62" s="19" t="s">
        <v>453</v>
      </c>
      <c r="F62" s="37">
        <v>9857377</v>
      </c>
      <c r="G62" s="38">
        <v>45969</v>
      </c>
      <c r="H62" s="39" t="s">
        <v>21</v>
      </c>
      <c r="I62" s="40" t="s">
        <v>21</v>
      </c>
      <c r="J62" s="36" t="s">
        <v>21</v>
      </c>
      <c r="K62" s="56">
        <v>45994</v>
      </c>
      <c r="L62" s="37">
        <v>0.08</v>
      </c>
      <c r="O62" s="18" t="s">
        <v>555</v>
      </c>
      <c r="P62" s="18">
        <v>9334076</v>
      </c>
      <c r="Q62" s="68" t="s">
        <v>77</v>
      </c>
      <c r="R62" s="18" t="s">
        <v>78</v>
      </c>
      <c r="S62" s="77" t="s">
        <v>17</v>
      </c>
      <c r="T62" s="71">
        <v>45992</v>
      </c>
      <c r="U62" s="67" t="s">
        <v>116</v>
      </c>
      <c r="V62" s="76">
        <v>5.8725000000000006E-2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O62" s="22"/>
      <c r="AP62" s="22"/>
      <c r="AQ62" s="22"/>
      <c r="AR62" s="22"/>
      <c r="AS62" s="22"/>
      <c r="AT62" s="22"/>
    </row>
    <row r="63" spans="2:46" x14ac:dyDescent="0.35">
      <c r="B63" s="18" t="s">
        <v>15</v>
      </c>
      <c r="C63" s="36" t="s">
        <v>58</v>
      </c>
      <c r="D63" s="36" t="s">
        <v>57</v>
      </c>
      <c r="E63" s="19" t="s">
        <v>454</v>
      </c>
      <c r="F63" s="37">
        <v>9690169</v>
      </c>
      <c r="G63" s="38">
        <v>45980</v>
      </c>
      <c r="H63" s="39" t="s">
        <v>173</v>
      </c>
      <c r="I63" s="40" t="s">
        <v>56</v>
      </c>
      <c r="J63" s="36" t="s">
        <v>126</v>
      </c>
      <c r="K63" s="56">
        <v>45998</v>
      </c>
      <c r="L63" s="37">
        <v>7.0000000000000007E-2</v>
      </c>
      <c r="O63" s="18" t="s">
        <v>556</v>
      </c>
      <c r="P63" s="18">
        <v>9958640</v>
      </c>
      <c r="Q63" s="68" t="s">
        <v>88</v>
      </c>
      <c r="R63" s="18" t="s">
        <v>185</v>
      </c>
      <c r="S63" s="77" t="s">
        <v>10</v>
      </c>
      <c r="T63" s="71">
        <v>45994</v>
      </c>
      <c r="U63" s="67" t="s">
        <v>120</v>
      </c>
      <c r="V63" s="76">
        <v>6.90606E-2</v>
      </c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O63" s="22"/>
      <c r="AP63" s="22"/>
      <c r="AQ63" s="22"/>
      <c r="AR63" s="22"/>
      <c r="AS63" s="22"/>
      <c r="AT63" s="22"/>
    </row>
    <row r="64" spans="2:46" x14ac:dyDescent="0.35">
      <c r="B64" s="18" t="s">
        <v>15</v>
      </c>
      <c r="C64" s="36" t="s">
        <v>58</v>
      </c>
      <c r="D64" s="36" t="s">
        <v>57</v>
      </c>
      <c r="E64" s="19" t="s">
        <v>399</v>
      </c>
      <c r="F64" s="37">
        <v>9322803</v>
      </c>
      <c r="G64" s="38">
        <v>45989</v>
      </c>
      <c r="H64" s="39" t="s">
        <v>172</v>
      </c>
      <c r="I64" s="40" t="s">
        <v>67</v>
      </c>
      <c r="J64" s="36" t="s">
        <v>228</v>
      </c>
      <c r="K64" s="56">
        <v>45998</v>
      </c>
      <c r="L64" s="37">
        <v>0.06</v>
      </c>
      <c r="O64" s="18" t="s">
        <v>557</v>
      </c>
      <c r="P64" s="18">
        <v>9253715</v>
      </c>
      <c r="Q64" s="68" t="s">
        <v>13</v>
      </c>
      <c r="R64" s="18" t="s">
        <v>14</v>
      </c>
      <c r="S64" s="77" t="s">
        <v>10</v>
      </c>
      <c r="T64" s="71">
        <v>45993</v>
      </c>
      <c r="U64" s="67" t="s">
        <v>191</v>
      </c>
      <c r="V64" s="76">
        <v>5.5890000000000009E-2</v>
      </c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O64" s="22"/>
      <c r="AP64" s="22"/>
      <c r="AQ64" s="22"/>
      <c r="AR64" s="22"/>
      <c r="AS64" s="22"/>
      <c r="AT64" s="22"/>
    </row>
    <row r="65" spans="2:46" x14ac:dyDescent="0.35">
      <c r="B65" s="18" t="s">
        <v>15</v>
      </c>
      <c r="C65" s="36" t="s">
        <v>58</v>
      </c>
      <c r="D65" s="36" t="s">
        <v>57</v>
      </c>
      <c r="E65" s="19" t="s">
        <v>455</v>
      </c>
      <c r="F65" s="37">
        <v>9311581</v>
      </c>
      <c r="G65" s="38">
        <v>45965</v>
      </c>
      <c r="H65" s="39" t="s">
        <v>216</v>
      </c>
      <c r="I65" s="40" t="s">
        <v>81</v>
      </c>
      <c r="J65" s="36" t="s">
        <v>192</v>
      </c>
      <c r="K65" s="56">
        <v>45992</v>
      </c>
      <c r="L65" s="37">
        <v>0.06</v>
      </c>
      <c r="O65" s="18" t="s">
        <v>426</v>
      </c>
      <c r="P65" s="18">
        <v>9405588</v>
      </c>
      <c r="Q65" s="68" t="s">
        <v>19</v>
      </c>
      <c r="R65" s="18" t="s">
        <v>20</v>
      </c>
      <c r="S65" s="77" t="s">
        <v>21</v>
      </c>
      <c r="T65" s="71">
        <v>45820</v>
      </c>
      <c r="U65" s="67" t="s">
        <v>117</v>
      </c>
      <c r="V65" s="76">
        <v>6.1965000000000006E-2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O65" s="22"/>
      <c r="AP65" s="22"/>
      <c r="AQ65" s="22"/>
      <c r="AR65" s="22"/>
      <c r="AS65" s="22"/>
      <c r="AT65" s="22"/>
    </row>
    <row r="66" spans="2:46" x14ac:dyDescent="0.35">
      <c r="B66" s="18" t="s">
        <v>15</v>
      </c>
      <c r="C66" s="36" t="s">
        <v>58</v>
      </c>
      <c r="D66" s="36" t="s">
        <v>57</v>
      </c>
      <c r="E66" s="19" t="s">
        <v>334</v>
      </c>
      <c r="F66" s="37">
        <v>9311579</v>
      </c>
      <c r="G66" s="38">
        <v>45985</v>
      </c>
      <c r="H66" s="39" t="s">
        <v>172</v>
      </c>
      <c r="I66" s="40" t="s">
        <v>76</v>
      </c>
      <c r="J66" s="36" t="s">
        <v>456</v>
      </c>
      <c r="K66" s="56">
        <v>45998</v>
      </c>
      <c r="L66" s="37">
        <v>0.06</v>
      </c>
      <c r="O66" s="18" t="s">
        <v>355</v>
      </c>
      <c r="P66" s="18">
        <v>9540089</v>
      </c>
      <c r="Q66" s="68" t="s">
        <v>22</v>
      </c>
      <c r="R66" s="18" t="s">
        <v>20</v>
      </c>
      <c r="S66" s="77" t="s">
        <v>21</v>
      </c>
      <c r="T66" s="71">
        <v>45881</v>
      </c>
      <c r="U66" s="68" t="s">
        <v>191</v>
      </c>
      <c r="V66" s="44">
        <v>7.0470000000000005E-2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O66" s="22"/>
      <c r="AP66" s="22"/>
      <c r="AQ66" s="22"/>
      <c r="AR66" s="22"/>
      <c r="AS66" s="22"/>
      <c r="AT66" s="22"/>
    </row>
    <row r="67" spans="2:46" x14ac:dyDescent="0.35">
      <c r="B67" s="18" t="s">
        <v>15</v>
      </c>
      <c r="C67" s="36" t="s">
        <v>58</v>
      </c>
      <c r="D67" s="36" t="s">
        <v>57</v>
      </c>
      <c r="E67" s="19" t="s">
        <v>457</v>
      </c>
      <c r="F67" s="37">
        <v>9690157</v>
      </c>
      <c r="G67" s="38">
        <v>45962</v>
      </c>
      <c r="H67" s="39" t="s">
        <v>216</v>
      </c>
      <c r="I67" s="40" t="s">
        <v>64</v>
      </c>
      <c r="J67" s="36" t="s">
        <v>182</v>
      </c>
      <c r="K67" s="56">
        <v>45993</v>
      </c>
      <c r="L67" s="37">
        <v>7.0000000000000007E-2</v>
      </c>
      <c r="O67" s="18" t="s">
        <v>558</v>
      </c>
      <c r="P67" s="18">
        <v>9483877</v>
      </c>
      <c r="Q67" s="68" t="s">
        <v>243</v>
      </c>
      <c r="R67" s="18" t="s">
        <v>20</v>
      </c>
      <c r="S67" s="77" t="s">
        <v>21</v>
      </c>
      <c r="T67" s="71">
        <v>45998</v>
      </c>
      <c r="U67" s="67" t="s">
        <v>118</v>
      </c>
      <c r="V67" s="76">
        <v>7.1684999999999999E-2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O67" s="22"/>
      <c r="AP67" s="22"/>
      <c r="AQ67" s="22"/>
      <c r="AR67" s="22"/>
      <c r="AS67" s="22"/>
      <c r="AT67" s="22"/>
    </row>
    <row r="68" spans="2:46" x14ac:dyDescent="0.35">
      <c r="B68" s="18" t="s">
        <v>15</v>
      </c>
      <c r="C68" s="36" t="s">
        <v>58</v>
      </c>
      <c r="D68" s="36" t="s">
        <v>57</v>
      </c>
      <c r="E68" s="19" t="s">
        <v>458</v>
      </c>
      <c r="F68" s="37">
        <v>9883742</v>
      </c>
      <c r="G68" s="38">
        <v>45970</v>
      </c>
      <c r="H68" s="39" t="s">
        <v>93</v>
      </c>
      <c r="I68" s="40" t="s">
        <v>93</v>
      </c>
      <c r="J68" s="36" t="s">
        <v>93</v>
      </c>
      <c r="K68" s="56">
        <v>45996</v>
      </c>
      <c r="L68" s="37">
        <v>7.0000000000000007E-2</v>
      </c>
      <c r="O68" s="18" t="s">
        <v>559</v>
      </c>
      <c r="P68" s="18">
        <v>9666560</v>
      </c>
      <c r="Q68" s="68" t="s">
        <v>243</v>
      </c>
      <c r="R68" s="18" t="s">
        <v>20</v>
      </c>
      <c r="S68" s="77" t="s">
        <v>21</v>
      </c>
      <c r="T68" s="71">
        <v>45994</v>
      </c>
      <c r="U68" s="67" t="s">
        <v>120</v>
      </c>
      <c r="V68" s="76">
        <v>6.1965000000000006E-2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O68" s="22"/>
      <c r="AP68" s="22"/>
      <c r="AQ68" s="22"/>
      <c r="AR68" s="22"/>
      <c r="AS68" s="22"/>
      <c r="AT68" s="22"/>
    </row>
    <row r="69" spans="2:46" x14ac:dyDescent="0.35">
      <c r="B69" s="18" t="s">
        <v>15</v>
      </c>
      <c r="C69" s="36" t="s">
        <v>209</v>
      </c>
      <c r="D69" s="36" t="s">
        <v>230</v>
      </c>
      <c r="E69" s="19" t="s">
        <v>459</v>
      </c>
      <c r="F69" s="37">
        <v>9896933</v>
      </c>
      <c r="G69" s="38">
        <v>45977</v>
      </c>
      <c r="H69" s="39" t="s">
        <v>172</v>
      </c>
      <c r="I69" s="40" t="s">
        <v>83</v>
      </c>
      <c r="J69" s="36" t="s">
        <v>255</v>
      </c>
      <c r="K69" s="56">
        <v>45992</v>
      </c>
      <c r="L69" s="37">
        <v>0.08</v>
      </c>
      <c r="O69" s="18" t="s">
        <v>560</v>
      </c>
      <c r="P69" s="18">
        <v>9321768</v>
      </c>
      <c r="Q69" s="68" t="s">
        <v>2</v>
      </c>
      <c r="R69" s="18" t="s">
        <v>193</v>
      </c>
      <c r="S69" s="77" t="s">
        <v>10</v>
      </c>
      <c r="T69" s="71">
        <v>45994</v>
      </c>
      <c r="U69" s="67" t="s">
        <v>120</v>
      </c>
      <c r="V69" s="76">
        <v>5.8725000000000006E-2</v>
      </c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O69" s="22"/>
      <c r="AP69" s="22"/>
      <c r="AQ69" s="22"/>
      <c r="AR69" s="22"/>
      <c r="AS69" s="22"/>
      <c r="AT69" s="22"/>
    </row>
    <row r="70" spans="2:46" x14ac:dyDescent="0.35">
      <c r="B70" s="18" t="s">
        <v>178</v>
      </c>
      <c r="C70" s="36" t="s">
        <v>170</v>
      </c>
      <c r="D70" s="36" t="s">
        <v>205</v>
      </c>
      <c r="E70" s="19" t="s">
        <v>400</v>
      </c>
      <c r="F70" s="37">
        <v>9766580</v>
      </c>
      <c r="G70" s="38">
        <v>45987</v>
      </c>
      <c r="H70" s="39" t="s">
        <v>171</v>
      </c>
      <c r="I70" s="40" t="s">
        <v>74</v>
      </c>
      <c r="J70" s="36" t="s">
        <v>196</v>
      </c>
      <c r="K70" s="56">
        <v>45997</v>
      </c>
      <c r="L70" s="37">
        <v>0.08</v>
      </c>
      <c r="O70" s="18" t="s">
        <v>561</v>
      </c>
      <c r="P70" s="18">
        <v>9707510</v>
      </c>
      <c r="Q70" s="68" t="s">
        <v>89</v>
      </c>
      <c r="R70" s="18" t="s">
        <v>185</v>
      </c>
      <c r="S70" s="77" t="s">
        <v>10</v>
      </c>
      <c r="T70" s="71">
        <v>45998</v>
      </c>
      <c r="U70" s="67" t="s">
        <v>118</v>
      </c>
      <c r="V70" s="76">
        <v>7.0470000000000005E-2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O70" s="22"/>
      <c r="AP70" s="22"/>
      <c r="AQ70" s="22"/>
      <c r="AR70" s="22"/>
      <c r="AS70" s="22"/>
      <c r="AT70" s="22"/>
    </row>
    <row r="71" spans="2:46" x14ac:dyDescent="0.35">
      <c r="B71" s="18" t="s">
        <v>178</v>
      </c>
      <c r="C71" s="36" t="s">
        <v>170</v>
      </c>
      <c r="D71" s="36" t="s">
        <v>205</v>
      </c>
      <c r="E71" s="19" t="s">
        <v>460</v>
      </c>
      <c r="F71" s="37">
        <v>9873852</v>
      </c>
      <c r="G71" s="38">
        <v>45980</v>
      </c>
      <c r="H71" s="39" t="s">
        <v>171</v>
      </c>
      <c r="I71" s="40" t="s">
        <v>74</v>
      </c>
      <c r="J71" s="36" t="s">
        <v>196</v>
      </c>
      <c r="K71" s="56">
        <v>45997</v>
      </c>
      <c r="L71" s="37">
        <v>0.08</v>
      </c>
      <c r="O71" s="18" t="s">
        <v>562</v>
      </c>
      <c r="P71" s="18">
        <v>9744025</v>
      </c>
      <c r="Q71" s="68" t="s">
        <v>203</v>
      </c>
      <c r="R71" s="18" t="s">
        <v>185</v>
      </c>
      <c r="S71" s="77" t="s">
        <v>10</v>
      </c>
      <c r="T71" s="71">
        <v>45992</v>
      </c>
      <c r="U71" s="67" t="s">
        <v>116</v>
      </c>
      <c r="V71" s="76">
        <v>7.0470000000000005E-2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O71" s="22"/>
      <c r="AP71" s="22"/>
      <c r="AQ71" s="22"/>
      <c r="AR71" s="22"/>
      <c r="AS71" s="22"/>
      <c r="AT71" s="22"/>
    </row>
    <row r="72" spans="2:46" x14ac:dyDescent="0.35">
      <c r="B72" s="18" t="s">
        <v>171</v>
      </c>
      <c r="C72" s="36" t="s">
        <v>30</v>
      </c>
      <c r="D72" s="36" t="s">
        <v>187</v>
      </c>
      <c r="E72" s="19" t="s">
        <v>294</v>
      </c>
      <c r="F72" s="37">
        <v>9661869</v>
      </c>
      <c r="G72" s="38">
        <v>45989</v>
      </c>
      <c r="H72" s="39" t="s">
        <v>48</v>
      </c>
      <c r="I72" s="40" t="s">
        <v>48</v>
      </c>
      <c r="J72" s="36" t="s">
        <v>48</v>
      </c>
      <c r="K72" s="56">
        <v>45997</v>
      </c>
      <c r="L72" s="37">
        <v>7.0000000000000007E-2</v>
      </c>
      <c r="O72" s="18" t="s">
        <v>563</v>
      </c>
      <c r="P72" s="18">
        <v>9687021</v>
      </c>
      <c r="Q72" s="68" t="s">
        <v>240</v>
      </c>
      <c r="R72" s="18" t="s">
        <v>65</v>
      </c>
      <c r="S72" s="77" t="s">
        <v>21</v>
      </c>
      <c r="T72" s="71">
        <v>45996</v>
      </c>
      <c r="U72" s="67" t="s">
        <v>115</v>
      </c>
      <c r="V72" s="76">
        <v>7.0470000000000005E-2</v>
      </c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O72" s="22"/>
      <c r="AP72" s="22"/>
      <c r="AQ72" s="22"/>
      <c r="AR72" s="22"/>
      <c r="AS72" s="22"/>
      <c r="AT72" s="22"/>
    </row>
    <row r="73" spans="2:46" x14ac:dyDescent="0.35">
      <c r="B73" s="18" t="s">
        <v>171</v>
      </c>
      <c r="C73" s="36" t="s">
        <v>42</v>
      </c>
      <c r="D73" s="36" t="s">
        <v>239</v>
      </c>
      <c r="E73" s="19" t="s">
        <v>241</v>
      </c>
      <c r="F73" s="37">
        <v>9187356</v>
      </c>
      <c r="G73" s="38">
        <v>45992</v>
      </c>
      <c r="H73" s="39" t="s">
        <v>171</v>
      </c>
      <c r="I73" s="40" t="s">
        <v>42</v>
      </c>
      <c r="J73" s="36" t="s">
        <v>363</v>
      </c>
      <c r="K73" s="56">
        <v>45997</v>
      </c>
      <c r="L73" s="37">
        <v>1E-3</v>
      </c>
      <c r="O73" s="18" t="s">
        <v>564</v>
      </c>
      <c r="P73" s="18">
        <v>9600530</v>
      </c>
      <c r="Q73" s="68" t="s">
        <v>198</v>
      </c>
      <c r="R73" s="18" t="s">
        <v>20</v>
      </c>
      <c r="S73" s="77" t="s">
        <v>21</v>
      </c>
      <c r="T73" s="71">
        <v>45820</v>
      </c>
      <c r="U73" s="67" t="s">
        <v>117</v>
      </c>
      <c r="V73" s="76">
        <v>6.2775000000000011E-2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O73" s="22"/>
      <c r="AP73" s="22"/>
      <c r="AQ73" s="22"/>
      <c r="AR73" s="22"/>
      <c r="AS73" s="22"/>
      <c r="AT73" s="22"/>
    </row>
    <row r="74" spans="2:46" x14ac:dyDescent="0.35">
      <c r="B74" s="18" t="s">
        <v>171</v>
      </c>
      <c r="C74" s="36" t="s">
        <v>42</v>
      </c>
      <c r="D74" s="36" t="s">
        <v>239</v>
      </c>
      <c r="E74" s="19" t="s">
        <v>461</v>
      </c>
      <c r="F74" s="37">
        <v>9926908</v>
      </c>
      <c r="G74" s="38">
        <v>45984</v>
      </c>
      <c r="H74" s="39" t="s">
        <v>216</v>
      </c>
      <c r="I74" s="40" t="s">
        <v>47</v>
      </c>
      <c r="J74" s="36" t="s">
        <v>235</v>
      </c>
      <c r="K74" s="56">
        <v>45992</v>
      </c>
      <c r="L74" s="37">
        <v>0.08</v>
      </c>
      <c r="O74" s="18" t="s">
        <v>565</v>
      </c>
      <c r="P74" s="18">
        <v>9638903</v>
      </c>
      <c r="Q74" s="68" t="s">
        <v>198</v>
      </c>
      <c r="R74" s="18" t="s">
        <v>20</v>
      </c>
      <c r="S74" s="77" t="s">
        <v>21</v>
      </c>
      <c r="T74" s="71">
        <v>45992</v>
      </c>
      <c r="U74" s="67" t="s">
        <v>116</v>
      </c>
      <c r="V74" s="76">
        <v>6.2775000000000011E-2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O74" s="22"/>
      <c r="AP74" s="22"/>
      <c r="AQ74" s="22"/>
      <c r="AR74" s="22"/>
      <c r="AS74" s="22"/>
      <c r="AT74" s="22"/>
    </row>
    <row r="75" spans="2:46" x14ac:dyDescent="0.35">
      <c r="B75" s="18" t="s">
        <v>171</v>
      </c>
      <c r="C75" s="36" t="s">
        <v>42</v>
      </c>
      <c r="D75" s="36" t="s">
        <v>239</v>
      </c>
      <c r="E75" s="19" t="s">
        <v>462</v>
      </c>
      <c r="F75" s="37">
        <v>9161510</v>
      </c>
      <c r="G75" s="38">
        <v>45984</v>
      </c>
      <c r="H75" s="39" t="s">
        <v>48</v>
      </c>
      <c r="I75" s="40" t="s">
        <v>48</v>
      </c>
      <c r="J75" s="36" t="s">
        <v>48</v>
      </c>
      <c r="K75" s="56">
        <v>45997</v>
      </c>
      <c r="L75" s="37">
        <v>2E-3</v>
      </c>
      <c r="O75" s="18" t="s">
        <v>326</v>
      </c>
      <c r="P75" s="18">
        <v>9352860</v>
      </c>
      <c r="Q75" s="68" t="s">
        <v>189</v>
      </c>
      <c r="R75" s="18" t="s">
        <v>185</v>
      </c>
      <c r="S75" s="77" t="s">
        <v>10</v>
      </c>
      <c r="T75" s="71">
        <v>45993</v>
      </c>
      <c r="U75" s="67" t="s">
        <v>191</v>
      </c>
      <c r="V75" s="76">
        <v>6.2775000000000011E-2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O75" s="22"/>
      <c r="AP75" s="22"/>
      <c r="AQ75" s="22"/>
      <c r="AR75" s="22"/>
      <c r="AS75" s="22"/>
      <c r="AT75" s="22"/>
    </row>
    <row r="76" spans="2:46" x14ac:dyDescent="0.35">
      <c r="B76" s="18" t="s">
        <v>171</v>
      </c>
      <c r="C76" s="36" t="s">
        <v>42</v>
      </c>
      <c r="D76" s="36" t="s">
        <v>43</v>
      </c>
      <c r="E76" s="19" t="s">
        <v>463</v>
      </c>
      <c r="F76" s="37">
        <v>9851646</v>
      </c>
      <c r="G76" s="38">
        <v>45984</v>
      </c>
      <c r="H76" s="39" t="s">
        <v>216</v>
      </c>
      <c r="I76" s="40" t="s">
        <v>64</v>
      </c>
      <c r="J76" s="36" t="s">
        <v>464</v>
      </c>
      <c r="K76" s="56">
        <v>45994</v>
      </c>
      <c r="L76" s="37">
        <v>0.08</v>
      </c>
      <c r="O76" s="18" t="s">
        <v>566</v>
      </c>
      <c r="P76" s="18">
        <v>9600528</v>
      </c>
      <c r="Q76" s="68" t="s">
        <v>79</v>
      </c>
      <c r="R76" s="18" t="s">
        <v>80</v>
      </c>
      <c r="S76" s="77" t="s">
        <v>17</v>
      </c>
      <c r="T76" s="71">
        <v>45998</v>
      </c>
      <c r="U76" s="67" t="s">
        <v>118</v>
      </c>
      <c r="V76" s="76">
        <v>6.2775000000000011E-2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O76" s="22"/>
      <c r="AP76" s="22"/>
      <c r="AQ76" s="22"/>
      <c r="AR76" s="22"/>
      <c r="AS76" s="22"/>
      <c r="AT76" s="22"/>
    </row>
    <row r="77" spans="2:46" x14ac:dyDescent="0.35">
      <c r="B77" s="18" t="s">
        <v>171</v>
      </c>
      <c r="C77" s="36" t="s">
        <v>42</v>
      </c>
      <c r="D77" s="36" t="s">
        <v>43</v>
      </c>
      <c r="E77" s="19" t="s">
        <v>316</v>
      </c>
      <c r="F77" s="37">
        <v>9305128</v>
      </c>
      <c r="G77" s="38">
        <v>45991</v>
      </c>
      <c r="H77" s="39" t="s">
        <v>216</v>
      </c>
      <c r="I77" s="40" t="s">
        <v>64</v>
      </c>
      <c r="J77" s="36" t="s">
        <v>464</v>
      </c>
      <c r="K77" s="56">
        <v>45998</v>
      </c>
      <c r="L77" s="37">
        <v>0.06</v>
      </c>
      <c r="O77" s="18" t="s">
        <v>567</v>
      </c>
      <c r="P77" s="18">
        <v>9816763</v>
      </c>
      <c r="Q77" s="68" t="s">
        <v>90</v>
      </c>
      <c r="R77" s="18" t="s">
        <v>185</v>
      </c>
      <c r="S77" s="77" t="s">
        <v>10</v>
      </c>
      <c r="T77" s="71">
        <v>45996</v>
      </c>
      <c r="U77" s="67" t="s">
        <v>115</v>
      </c>
      <c r="V77" s="76">
        <v>7.2900000000000006E-2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O77" s="22"/>
      <c r="AP77" s="22"/>
      <c r="AQ77" s="22"/>
      <c r="AR77" s="22"/>
      <c r="AS77" s="22"/>
      <c r="AT77" s="22"/>
    </row>
    <row r="78" spans="2:46" x14ac:dyDescent="0.35">
      <c r="B78" s="18" t="s">
        <v>171</v>
      </c>
      <c r="C78" s="36" t="s">
        <v>42</v>
      </c>
      <c r="D78" s="36" t="s">
        <v>43</v>
      </c>
      <c r="E78" s="19" t="s">
        <v>465</v>
      </c>
      <c r="F78" s="37">
        <v>9333632</v>
      </c>
      <c r="G78" s="38">
        <v>45982</v>
      </c>
      <c r="H78" s="39" t="s">
        <v>216</v>
      </c>
      <c r="I78" s="40" t="s">
        <v>47</v>
      </c>
      <c r="J78" s="36" t="s">
        <v>229</v>
      </c>
      <c r="K78" s="56">
        <v>45992</v>
      </c>
      <c r="L78" s="37">
        <v>0.06</v>
      </c>
      <c r="O78" s="18" t="s">
        <v>278</v>
      </c>
      <c r="P78" s="18">
        <v>9321756</v>
      </c>
      <c r="Q78" s="68" t="s">
        <v>43</v>
      </c>
      <c r="R78" s="18" t="s">
        <v>42</v>
      </c>
      <c r="S78" s="77" t="s">
        <v>21</v>
      </c>
      <c r="T78" s="71">
        <v>45997</v>
      </c>
      <c r="U78" s="67" t="s">
        <v>117</v>
      </c>
      <c r="V78" s="76">
        <v>5.8725000000000006E-2</v>
      </c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O78" s="22"/>
      <c r="AP78" s="22"/>
      <c r="AQ78" s="22"/>
      <c r="AR78" s="22"/>
      <c r="AS78" s="22"/>
      <c r="AT78" s="22"/>
    </row>
    <row r="79" spans="2:46" x14ac:dyDescent="0.35">
      <c r="B79" s="18" t="s">
        <v>171</v>
      </c>
      <c r="C79" s="36" t="s">
        <v>42</v>
      </c>
      <c r="D79" s="36" t="s">
        <v>43</v>
      </c>
      <c r="E79" s="19" t="s">
        <v>424</v>
      </c>
      <c r="F79" s="37">
        <v>9264910</v>
      </c>
      <c r="G79" s="38">
        <v>45985</v>
      </c>
      <c r="H79" s="39" t="s">
        <v>171</v>
      </c>
      <c r="I79" s="40" t="s">
        <v>42</v>
      </c>
      <c r="J79" s="36" t="s">
        <v>253</v>
      </c>
      <c r="K79" s="56">
        <v>45994</v>
      </c>
      <c r="L79" s="37">
        <v>0.06</v>
      </c>
      <c r="O79" s="18" t="s">
        <v>402</v>
      </c>
      <c r="P79" s="18">
        <v>9884174</v>
      </c>
      <c r="Q79" s="68" t="s">
        <v>201</v>
      </c>
      <c r="R79" s="18" t="s">
        <v>185</v>
      </c>
      <c r="S79" s="77" t="s">
        <v>10</v>
      </c>
      <c r="T79" s="71">
        <v>45992</v>
      </c>
      <c r="U79" s="67" t="s">
        <v>116</v>
      </c>
      <c r="V79" s="76">
        <v>7.0470000000000005E-2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O79" s="22"/>
      <c r="AP79" s="22"/>
      <c r="AQ79" s="22"/>
      <c r="AR79" s="22"/>
      <c r="AS79" s="22"/>
      <c r="AT79" s="22"/>
    </row>
    <row r="80" spans="2:46" x14ac:dyDescent="0.35">
      <c r="B80" s="18" t="s">
        <v>171</v>
      </c>
      <c r="C80" s="36" t="s">
        <v>42</v>
      </c>
      <c r="D80" s="36" t="s">
        <v>43</v>
      </c>
      <c r="E80" s="19" t="s">
        <v>423</v>
      </c>
      <c r="F80" s="37">
        <v>9245720</v>
      </c>
      <c r="G80" s="38">
        <v>45989</v>
      </c>
      <c r="H80" s="39" t="s">
        <v>171</v>
      </c>
      <c r="I80" s="40" t="s">
        <v>42</v>
      </c>
      <c r="J80" s="36" t="s">
        <v>317</v>
      </c>
      <c r="K80" s="56">
        <v>45997</v>
      </c>
      <c r="L80" s="37">
        <v>0.05</v>
      </c>
      <c r="O80" s="18" t="s">
        <v>568</v>
      </c>
      <c r="P80" s="18">
        <v>9338955</v>
      </c>
      <c r="Q80" s="68" t="s">
        <v>180</v>
      </c>
      <c r="R80" s="18" t="s">
        <v>75</v>
      </c>
      <c r="S80" s="77" t="s">
        <v>21</v>
      </c>
      <c r="T80" s="71">
        <v>45995</v>
      </c>
      <c r="U80" s="67" t="s">
        <v>119</v>
      </c>
      <c r="V80" s="76">
        <v>5.8725000000000006E-2</v>
      </c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O80" s="22"/>
      <c r="AP80" s="22"/>
      <c r="AQ80" s="22"/>
      <c r="AR80" s="22"/>
      <c r="AS80" s="22"/>
      <c r="AT80" s="22"/>
    </row>
    <row r="81" spans="2:46" x14ac:dyDescent="0.35">
      <c r="B81" s="18" t="s">
        <v>171</v>
      </c>
      <c r="C81" s="36" t="s">
        <v>52</v>
      </c>
      <c r="D81" s="36" t="s">
        <v>53</v>
      </c>
      <c r="E81" s="19" t="s">
        <v>409</v>
      </c>
      <c r="F81" s="37">
        <v>9134323</v>
      </c>
      <c r="G81" s="38">
        <v>45986</v>
      </c>
      <c r="H81" s="39" t="s">
        <v>216</v>
      </c>
      <c r="I81" s="40" t="s">
        <v>47</v>
      </c>
      <c r="J81" s="36" t="s">
        <v>466</v>
      </c>
      <c r="K81" s="56">
        <v>45996</v>
      </c>
      <c r="L81" s="37">
        <v>0.01</v>
      </c>
      <c r="O81" s="18" t="s">
        <v>341</v>
      </c>
      <c r="P81" s="18">
        <v>9323675</v>
      </c>
      <c r="Q81" s="68" t="s">
        <v>180</v>
      </c>
      <c r="R81" s="18" t="s">
        <v>75</v>
      </c>
      <c r="S81" s="77" t="s">
        <v>21</v>
      </c>
      <c r="T81" s="71">
        <v>45998</v>
      </c>
      <c r="U81" s="67" t="s">
        <v>118</v>
      </c>
      <c r="V81" s="76">
        <v>6.0750000000000005E-2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O81" s="22"/>
      <c r="AP81" s="22"/>
      <c r="AQ81" s="22"/>
      <c r="AR81" s="22"/>
      <c r="AS81" s="22"/>
      <c r="AT81" s="22"/>
    </row>
    <row r="82" spans="2:46" x14ac:dyDescent="0.35">
      <c r="B82" s="18" t="s">
        <v>171</v>
      </c>
      <c r="C82" s="36" t="s">
        <v>52</v>
      </c>
      <c r="D82" s="36" t="s">
        <v>53</v>
      </c>
      <c r="E82" s="19" t="s">
        <v>318</v>
      </c>
      <c r="F82" s="37">
        <v>9905980</v>
      </c>
      <c r="G82" s="38">
        <v>45991</v>
      </c>
      <c r="H82" s="39" t="s">
        <v>216</v>
      </c>
      <c r="I82" s="40" t="s">
        <v>64</v>
      </c>
      <c r="J82" s="36" t="s">
        <v>256</v>
      </c>
      <c r="K82" s="56">
        <v>45998</v>
      </c>
      <c r="L82" s="37">
        <v>0.04</v>
      </c>
      <c r="O82" s="18" t="s">
        <v>569</v>
      </c>
      <c r="P82" s="18">
        <v>9961489</v>
      </c>
      <c r="Q82" s="68" t="s">
        <v>13</v>
      </c>
      <c r="R82" s="18" t="s">
        <v>14</v>
      </c>
      <c r="S82" s="77" t="s">
        <v>10</v>
      </c>
      <c r="T82" s="71">
        <v>45996</v>
      </c>
      <c r="U82" s="67" t="s">
        <v>115</v>
      </c>
      <c r="V82" s="76">
        <v>7.0470000000000005E-2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O82" s="22"/>
      <c r="AP82" s="22"/>
      <c r="AQ82" s="22"/>
      <c r="AR82" s="22"/>
      <c r="AS82" s="22"/>
      <c r="AT82" s="22"/>
    </row>
    <row r="83" spans="2:46" x14ac:dyDescent="0.35">
      <c r="B83" s="18" t="s">
        <v>171</v>
      </c>
      <c r="C83" s="36" t="s">
        <v>52</v>
      </c>
      <c r="D83" s="36" t="s">
        <v>53</v>
      </c>
      <c r="E83" s="19" t="s">
        <v>467</v>
      </c>
      <c r="F83" s="37">
        <v>9315692</v>
      </c>
      <c r="G83" s="38">
        <v>45984</v>
      </c>
      <c r="H83" s="39" t="s">
        <v>216</v>
      </c>
      <c r="I83" s="40" t="s">
        <v>70</v>
      </c>
      <c r="J83" s="36" t="s">
        <v>227</v>
      </c>
      <c r="K83" s="56">
        <v>45994</v>
      </c>
      <c r="L83" s="37">
        <v>0.06</v>
      </c>
      <c r="O83" s="18" t="s">
        <v>311</v>
      </c>
      <c r="P83" s="18">
        <v>9155078</v>
      </c>
      <c r="Q83" s="68" t="s">
        <v>25</v>
      </c>
      <c r="R83" s="18" t="s">
        <v>20</v>
      </c>
      <c r="S83" s="77" t="s">
        <v>21</v>
      </c>
      <c r="T83" s="71">
        <v>45789</v>
      </c>
      <c r="U83" s="67" t="s">
        <v>115</v>
      </c>
      <c r="V83" s="76">
        <v>5.6038230000000001E-2</v>
      </c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O83" s="22"/>
      <c r="AP83" s="22"/>
      <c r="AQ83" s="22"/>
      <c r="AR83" s="22"/>
      <c r="AS83" s="22"/>
      <c r="AT83" s="22"/>
    </row>
    <row r="84" spans="2:46" x14ac:dyDescent="0.35">
      <c r="B84" s="18" t="s">
        <v>171</v>
      </c>
      <c r="C84" s="36" t="s">
        <v>52</v>
      </c>
      <c r="D84" s="36" t="s">
        <v>53</v>
      </c>
      <c r="E84" s="19" t="s">
        <v>410</v>
      </c>
      <c r="F84" s="37">
        <v>9329679</v>
      </c>
      <c r="G84" s="38">
        <v>45986</v>
      </c>
      <c r="H84" s="39" t="s">
        <v>216</v>
      </c>
      <c r="I84" s="40" t="s">
        <v>47</v>
      </c>
      <c r="J84" s="36" t="s">
        <v>468</v>
      </c>
      <c r="K84" s="56">
        <v>45996</v>
      </c>
      <c r="L84" s="37">
        <v>0.06</v>
      </c>
      <c r="O84" s="18" t="s">
        <v>429</v>
      </c>
      <c r="P84" s="18">
        <v>9972385</v>
      </c>
      <c r="Q84" s="68" t="s">
        <v>22</v>
      </c>
      <c r="R84" s="18" t="s">
        <v>20</v>
      </c>
      <c r="S84" s="77" t="s">
        <v>21</v>
      </c>
      <c r="T84" s="71">
        <v>45992</v>
      </c>
      <c r="U84" s="67" t="s">
        <v>116</v>
      </c>
      <c r="V84" s="76">
        <v>7.0470000000000005E-2</v>
      </c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O84" s="22"/>
      <c r="AP84" s="22"/>
      <c r="AQ84" s="22"/>
      <c r="AR84" s="22"/>
      <c r="AS84" s="22"/>
      <c r="AT84" s="22"/>
    </row>
    <row r="85" spans="2:46" x14ac:dyDescent="0.35">
      <c r="B85" s="18" t="s">
        <v>171</v>
      </c>
      <c r="C85" s="36" t="s">
        <v>52</v>
      </c>
      <c r="D85" s="36" t="s">
        <v>53</v>
      </c>
      <c r="E85" s="19" t="s">
        <v>281</v>
      </c>
      <c r="F85" s="37">
        <v>9714276</v>
      </c>
      <c r="G85" s="38">
        <v>45978</v>
      </c>
      <c r="H85" s="39" t="s">
        <v>216</v>
      </c>
      <c r="I85" s="40" t="s">
        <v>64</v>
      </c>
      <c r="J85" s="36" t="s">
        <v>256</v>
      </c>
      <c r="K85" s="56">
        <v>45995</v>
      </c>
      <c r="L85" s="37">
        <v>7.0000000000000007E-2</v>
      </c>
      <c r="O85" s="18" t="s">
        <v>570</v>
      </c>
      <c r="P85" s="18">
        <v>9183269</v>
      </c>
      <c r="Q85" s="68" t="s">
        <v>25</v>
      </c>
      <c r="R85" s="18" t="s">
        <v>20</v>
      </c>
      <c r="S85" s="77" t="s">
        <v>21</v>
      </c>
      <c r="T85" s="71">
        <v>45728</v>
      </c>
      <c r="U85" s="67" t="s">
        <v>120</v>
      </c>
      <c r="V85" s="76">
        <v>5.4675000000000001E-2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O85" s="22"/>
      <c r="AP85" s="22"/>
      <c r="AQ85" s="22"/>
      <c r="AR85" s="22"/>
      <c r="AS85" s="22"/>
      <c r="AT85" s="22"/>
    </row>
    <row r="86" spans="2:46" x14ac:dyDescent="0.35">
      <c r="B86" s="18" t="s">
        <v>171</v>
      </c>
      <c r="C86" s="36" t="s">
        <v>52</v>
      </c>
      <c r="D86" s="36" t="s">
        <v>53</v>
      </c>
      <c r="E86" s="19" t="s">
        <v>469</v>
      </c>
      <c r="F86" s="37">
        <v>9937907</v>
      </c>
      <c r="G86" s="38">
        <v>45991</v>
      </c>
      <c r="H86" s="39" t="s">
        <v>216</v>
      </c>
      <c r="I86" s="40" t="s">
        <v>64</v>
      </c>
      <c r="J86" s="36" t="s">
        <v>3</v>
      </c>
      <c r="K86" s="56">
        <v>45998</v>
      </c>
      <c r="L86" s="37">
        <v>0.03</v>
      </c>
      <c r="O86" s="18" t="s">
        <v>289</v>
      </c>
      <c r="P86" s="18">
        <v>9018555</v>
      </c>
      <c r="Q86" s="68" t="s">
        <v>286</v>
      </c>
      <c r="R86" s="18" t="s">
        <v>42</v>
      </c>
      <c r="S86" s="77" t="s">
        <v>21</v>
      </c>
      <c r="T86" s="71">
        <v>45993</v>
      </c>
      <c r="U86" s="67" t="s">
        <v>191</v>
      </c>
      <c r="V86" s="76">
        <v>5.0698710000000008E-2</v>
      </c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O86" s="22"/>
      <c r="AP86" s="22"/>
      <c r="AQ86" s="22"/>
      <c r="AR86" s="22"/>
      <c r="AS86" s="22"/>
      <c r="AT86" s="22"/>
    </row>
    <row r="87" spans="2:46" x14ac:dyDescent="0.35">
      <c r="B87" s="18" t="s">
        <v>171</v>
      </c>
      <c r="C87" s="36" t="s">
        <v>52</v>
      </c>
      <c r="D87" s="36" t="s">
        <v>53</v>
      </c>
      <c r="E87" s="19" t="s">
        <v>470</v>
      </c>
      <c r="F87" s="37">
        <v>9976111</v>
      </c>
      <c r="G87" s="38">
        <v>45991</v>
      </c>
      <c r="H87" s="39" t="s">
        <v>216</v>
      </c>
      <c r="I87" s="40" t="s">
        <v>70</v>
      </c>
      <c r="J87" s="36" t="s">
        <v>224</v>
      </c>
      <c r="K87" s="56">
        <v>45998</v>
      </c>
      <c r="L87" s="37">
        <v>0.08</v>
      </c>
      <c r="O87" s="18" t="s">
        <v>571</v>
      </c>
      <c r="P87" s="18">
        <v>9326689</v>
      </c>
      <c r="Q87" s="68" t="s">
        <v>79</v>
      </c>
      <c r="R87" s="18" t="s">
        <v>80</v>
      </c>
      <c r="S87" s="77" t="s">
        <v>17</v>
      </c>
      <c r="T87" s="71">
        <v>45995</v>
      </c>
      <c r="U87" s="67" t="s">
        <v>119</v>
      </c>
      <c r="V87" s="76">
        <v>5.9535000000000005E-2</v>
      </c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O87" s="22"/>
      <c r="AP87" s="22"/>
      <c r="AQ87" s="22"/>
      <c r="AR87" s="22"/>
    </row>
    <row r="88" spans="2:46" x14ac:dyDescent="0.35">
      <c r="B88" s="18" t="s">
        <v>171</v>
      </c>
      <c r="C88" s="36" t="s">
        <v>52</v>
      </c>
      <c r="D88" s="36" t="s">
        <v>296</v>
      </c>
      <c r="E88" s="19" t="s">
        <v>259</v>
      </c>
      <c r="F88" s="37">
        <v>9756389</v>
      </c>
      <c r="G88" s="38">
        <v>45986</v>
      </c>
      <c r="H88" s="39" t="s">
        <v>216</v>
      </c>
      <c r="I88" s="40" t="s">
        <v>70</v>
      </c>
      <c r="J88" s="36" t="s">
        <v>72</v>
      </c>
      <c r="K88" s="56">
        <v>45994</v>
      </c>
      <c r="L88" s="37">
        <v>0.05</v>
      </c>
      <c r="O88" s="18" t="s">
        <v>572</v>
      </c>
      <c r="P88" s="18">
        <v>9977220</v>
      </c>
      <c r="Q88" s="68" t="s">
        <v>189</v>
      </c>
      <c r="R88" s="18" t="s">
        <v>185</v>
      </c>
      <c r="S88" s="77" t="s">
        <v>10</v>
      </c>
      <c r="T88" s="71">
        <v>45996</v>
      </c>
      <c r="U88" s="67" t="s">
        <v>115</v>
      </c>
      <c r="V88" s="76">
        <v>7.0470000000000005E-2</v>
      </c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O88" s="22"/>
      <c r="AP88" s="22"/>
      <c r="AQ88" s="22"/>
      <c r="AR88" s="22"/>
    </row>
    <row r="89" spans="2:46" x14ac:dyDescent="0.35">
      <c r="B89" s="18" t="s">
        <v>171</v>
      </c>
      <c r="C89" s="36" t="s">
        <v>52</v>
      </c>
      <c r="D89" s="36" t="s">
        <v>258</v>
      </c>
      <c r="E89" s="19" t="s">
        <v>455</v>
      </c>
      <c r="F89" s="37">
        <v>9311581</v>
      </c>
      <c r="G89" s="38">
        <v>45989</v>
      </c>
      <c r="H89" s="58" t="s">
        <v>216</v>
      </c>
      <c r="I89" s="59" t="s">
        <v>81</v>
      </c>
      <c r="J89" s="60" t="s">
        <v>192</v>
      </c>
      <c r="K89" s="56">
        <v>45995</v>
      </c>
      <c r="L89" s="37">
        <v>0.06</v>
      </c>
      <c r="O89" s="18" t="s">
        <v>392</v>
      </c>
      <c r="P89" s="18">
        <v>9977256</v>
      </c>
      <c r="Q89" s="68" t="s">
        <v>90</v>
      </c>
      <c r="R89" s="18" t="s">
        <v>185</v>
      </c>
      <c r="S89" s="77" t="s">
        <v>10</v>
      </c>
      <c r="T89" s="71">
        <v>45993</v>
      </c>
      <c r="U89" s="67" t="s">
        <v>191</v>
      </c>
      <c r="V89" s="76">
        <v>7.0470000000000005E-2</v>
      </c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O89" s="22"/>
      <c r="AP89" s="22"/>
      <c r="AQ89" s="22"/>
      <c r="AR89" s="22"/>
    </row>
    <row r="90" spans="2:46" x14ac:dyDescent="0.35">
      <c r="B90" s="18" t="s">
        <v>171</v>
      </c>
      <c r="C90" s="36" t="s">
        <v>52</v>
      </c>
      <c r="D90" s="36" t="s">
        <v>258</v>
      </c>
      <c r="E90" s="19" t="s">
        <v>471</v>
      </c>
      <c r="F90" s="37">
        <v>9714290</v>
      </c>
      <c r="G90" s="38">
        <v>45980</v>
      </c>
      <c r="H90" s="39" t="s">
        <v>216</v>
      </c>
      <c r="I90" s="40" t="s">
        <v>64</v>
      </c>
      <c r="J90" s="36" t="s">
        <v>436</v>
      </c>
      <c r="K90" s="56">
        <v>45995</v>
      </c>
      <c r="L90" s="37">
        <v>0.06</v>
      </c>
      <c r="O90" s="18" t="s">
        <v>573</v>
      </c>
      <c r="P90" s="18">
        <v>9845764</v>
      </c>
      <c r="Q90" s="68" t="s">
        <v>88</v>
      </c>
      <c r="R90" s="18" t="s">
        <v>185</v>
      </c>
      <c r="S90" s="77" t="s">
        <v>10</v>
      </c>
      <c r="T90" s="71">
        <v>45993</v>
      </c>
      <c r="U90" s="67" t="s">
        <v>191</v>
      </c>
      <c r="V90" s="76">
        <v>7.0470000000000005E-2</v>
      </c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O90" s="22"/>
      <c r="AP90" s="22"/>
      <c r="AQ90" s="22"/>
      <c r="AR90" s="22"/>
    </row>
    <row r="91" spans="2:46" x14ac:dyDescent="0.35">
      <c r="B91" s="18" t="s">
        <v>171</v>
      </c>
      <c r="C91" s="36" t="s">
        <v>63</v>
      </c>
      <c r="D91" s="36" t="s">
        <v>62</v>
      </c>
      <c r="E91" s="19" t="s">
        <v>472</v>
      </c>
      <c r="F91" s="37">
        <v>9277620</v>
      </c>
      <c r="G91" s="38">
        <v>45977</v>
      </c>
      <c r="H91" s="39" t="s">
        <v>216</v>
      </c>
      <c r="I91" s="40" t="s">
        <v>81</v>
      </c>
      <c r="J91" s="36" t="s">
        <v>192</v>
      </c>
      <c r="K91" s="56">
        <v>45995</v>
      </c>
      <c r="L91" s="37">
        <v>0.06</v>
      </c>
      <c r="O91" s="18" t="s">
        <v>257</v>
      </c>
      <c r="P91" s="18">
        <v>9952816</v>
      </c>
      <c r="Q91" s="68" t="s">
        <v>53</v>
      </c>
      <c r="R91" s="18" t="s">
        <v>52</v>
      </c>
      <c r="S91" s="77" t="s">
        <v>21</v>
      </c>
      <c r="T91" s="71">
        <v>45995</v>
      </c>
      <c r="U91" s="67" t="s">
        <v>119</v>
      </c>
      <c r="V91" s="76">
        <v>3.2383800000000004E-2</v>
      </c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O91" s="22"/>
      <c r="AP91" s="22"/>
      <c r="AQ91" s="22"/>
      <c r="AR91" s="22"/>
    </row>
    <row r="92" spans="2:46" x14ac:dyDescent="0.35">
      <c r="B92" s="18" t="s">
        <v>171</v>
      </c>
      <c r="C92" s="36" t="s">
        <v>63</v>
      </c>
      <c r="D92" s="36" t="s">
        <v>62</v>
      </c>
      <c r="E92" s="19" t="s">
        <v>417</v>
      </c>
      <c r="F92" s="37">
        <v>9633422</v>
      </c>
      <c r="G92" s="38">
        <v>45987</v>
      </c>
      <c r="H92" s="39" t="s">
        <v>48</v>
      </c>
      <c r="I92" s="40" t="s">
        <v>48</v>
      </c>
      <c r="J92" s="36" t="s">
        <v>48</v>
      </c>
      <c r="K92" s="56">
        <v>45995</v>
      </c>
      <c r="L92" s="37">
        <v>7.0000000000000007E-2</v>
      </c>
      <c r="O92" s="18" t="s">
        <v>574</v>
      </c>
      <c r="P92" s="18">
        <v>9341299</v>
      </c>
      <c r="Q92" s="68" t="s">
        <v>62</v>
      </c>
      <c r="R92" s="18" t="s">
        <v>63</v>
      </c>
      <c r="S92" s="77" t="s">
        <v>21</v>
      </c>
      <c r="T92" s="71">
        <v>45997</v>
      </c>
      <c r="U92" s="67" t="s">
        <v>117</v>
      </c>
      <c r="V92" s="76">
        <v>6.3172710000000007E-2</v>
      </c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O92" s="22"/>
      <c r="AP92" s="22"/>
      <c r="AQ92" s="22"/>
      <c r="AR92" s="22"/>
    </row>
    <row r="93" spans="2:46" x14ac:dyDescent="0.35">
      <c r="B93" s="18" t="s">
        <v>171</v>
      </c>
      <c r="C93" s="36" t="s">
        <v>63</v>
      </c>
      <c r="D93" s="36" t="s">
        <v>62</v>
      </c>
      <c r="E93" s="19" t="s">
        <v>473</v>
      </c>
      <c r="F93" s="37">
        <v>9634098</v>
      </c>
      <c r="G93" s="38">
        <v>45984</v>
      </c>
      <c r="H93" s="39" t="s">
        <v>216</v>
      </c>
      <c r="I93" s="40" t="s">
        <v>64</v>
      </c>
      <c r="J93" s="36" t="s">
        <v>212</v>
      </c>
      <c r="K93" s="56">
        <v>45994</v>
      </c>
      <c r="L93" s="37">
        <v>7.0000000000000007E-2</v>
      </c>
      <c r="O93" s="18" t="s">
        <v>575</v>
      </c>
      <c r="P93" s="18">
        <v>9341689</v>
      </c>
      <c r="Q93" s="68" t="s">
        <v>19</v>
      </c>
      <c r="R93" s="18" t="s">
        <v>20</v>
      </c>
      <c r="S93" s="77" t="s">
        <v>21</v>
      </c>
      <c r="T93" s="71">
        <v>45993</v>
      </c>
      <c r="U93" s="67" t="s">
        <v>191</v>
      </c>
      <c r="V93" s="76">
        <v>6.1965000000000006E-2</v>
      </c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O93" s="22"/>
      <c r="AP93" s="22"/>
      <c r="AQ93" s="22"/>
      <c r="AR93" s="22"/>
    </row>
    <row r="94" spans="2:46" x14ac:dyDescent="0.35">
      <c r="B94" s="18" t="s">
        <v>171</v>
      </c>
      <c r="C94" s="36" t="s">
        <v>63</v>
      </c>
      <c r="D94" s="36" t="s">
        <v>62</v>
      </c>
      <c r="E94" s="19" t="s">
        <v>416</v>
      </c>
      <c r="F94" s="37">
        <v>9980552</v>
      </c>
      <c r="G94" s="38">
        <v>45989</v>
      </c>
      <c r="H94" s="39" t="s">
        <v>216</v>
      </c>
      <c r="I94" s="40" t="s">
        <v>47</v>
      </c>
      <c r="J94" s="36" t="s">
        <v>49</v>
      </c>
      <c r="K94" s="56">
        <v>45998</v>
      </c>
      <c r="L94" s="37">
        <v>0.08</v>
      </c>
      <c r="O94" s="18" t="s">
        <v>576</v>
      </c>
      <c r="P94" s="18">
        <v>9322815</v>
      </c>
      <c r="Q94" s="68" t="s">
        <v>57</v>
      </c>
      <c r="R94" s="18" t="s">
        <v>58</v>
      </c>
      <c r="S94" s="77" t="s">
        <v>10</v>
      </c>
      <c r="T94" s="71">
        <v>45992</v>
      </c>
      <c r="U94" s="67" t="s">
        <v>116</v>
      </c>
      <c r="V94" s="76">
        <v>6.034500000000001E-2</v>
      </c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O94" s="22"/>
      <c r="AP94" s="22"/>
      <c r="AQ94" s="22"/>
      <c r="AR94" s="22"/>
    </row>
    <row r="95" spans="2:46" x14ac:dyDescent="0.35">
      <c r="B95" s="18" t="s">
        <v>173</v>
      </c>
      <c r="C95" s="36" t="s">
        <v>59</v>
      </c>
      <c r="D95" s="36" t="s">
        <v>226</v>
      </c>
      <c r="E95" s="19" t="s">
        <v>325</v>
      </c>
      <c r="F95" s="37">
        <v>9342487</v>
      </c>
      <c r="G95" s="38">
        <v>45990</v>
      </c>
      <c r="H95" s="39" t="s">
        <v>93</v>
      </c>
      <c r="I95" s="40" t="s">
        <v>93</v>
      </c>
      <c r="J95" s="36" t="s">
        <v>93</v>
      </c>
      <c r="K95" s="56">
        <v>45994</v>
      </c>
      <c r="L95" s="37">
        <v>0.06</v>
      </c>
      <c r="O95" s="18" t="s">
        <v>577</v>
      </c>
      <c r="P95" s="18">
        <v>9262235</v>
      </c>
      <c r="Q95" s="68" t="s">
        <v>57</v>
      </c>
      <c r="R95" s="18" t="s">
        <v>58</v>
      </c>
      <c r="S95" s="77" t="s">
        <v>10</v>
      </c>
      <c r="T95" s="71">
        <v>45997</v>
      </c>
      <c r="U95" s="67" t="s">
        <v>117</v>
      </c>
      <c r="V95" s="76">
        <v>5.710500000000001E-2</v>
      </c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O95" s="22"/>
      <c r="AP95" s="22"/>
      <c r="AQ95" s="22"/>
      <c r="AR95" s="22"/>
    </row>
    <row r="96" spans="2:46" x14ac:dyDescent="0.35">
      <c r="B96" s="18" t="s">
        <v>173</v>
      </c>
      <c r="C96" s="36" t="s">
        <v>75</v>
      </c>
      <c r="D96" s="36" t="s">
        <v>4</v>
      </c>
      <c r="E96" s="19" t="s">
        <v>474</v>
      </c>
      <c r="F96" s="37">
        <v>9768394</v>
      </c>
      <c r="G96" s="38">
        <v>45990</v>
      </c>
      <c r="H96" s="39" t="s">
        <v>93</v>
      </c>
      <c r="I96" s="40" t="s">
        <v>93</v>
      </c>
      <c r="J96" s="36" t="s">
        <v>93</v>
      </c>
      <c r="K96" s="56">
        <v>45997</v>
      </c>
      <c r="L96" s="37">
        <v>0.05</v>
      </c>
      <c r="O96" s="18" t="s">
        <v>578</v>
      </c>
      <c r="P96" s="18">
        <v>9645736</v>
      </c>
      <c r="Q96" s="68" t="s">
        <v>22</v>
      </c>
      <c r="R96" s="18" t="s">
        <v>20</v>
      </c>
      <c r="S96" s="77" t="s">
        <v>21</v>
      </c>
      <c r="T96" s="71">
        <v>45700</v>
      </c>
      <c r="U96" s="67" t="s">
        <v>120</v>
      </c>
      <c r="V96" s="76">
        <v>6.1965000000000006E-2</v>
      </c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O96" s="22"/>
      <c r="AP96" s="22"/>
      <c r="AQ96" s="22"/>
      <c r="AR96" s="22"/>
    </row>
    <row r="97" spans="2:44" x14ac:dyDescent="0.35">
      <c r="B97" s="18" t="s">
        <v>173</v>
      </c>
      <c r="C97" s="36" t="s">
        <v>75</v>
      </c>
      <c r="D97" s="36" t="s">
        <v>4</v>
      </c>
      <c r="E97" s="19" t="s">
        <v>320</v>
      </c>
      <c r="F97" s="37">
        <v>9768370</v>
      </c>
      <c r="G97" s="38">
        <v>45991</v>
      </c>
      <c r="H97" s="39" t="s">
        <v>93</v>
      </c>
      <c r="I97" s="40" t="s">
        <v>93</v>
      </c>
      <c r="J97" s="36" t="s">
        <v>93</v>
      </c>
      <c r="K97" s="56">
        <v>45997</v>
      </c>
      <c r="L97" s="37">
        <v>0.08</v>
      </c>
      <c r="O97" s="18" t="s">
        <v>427</v>
      </c>
      <c r="P97" s="18">
        <v>9872901</v>
      </c>
      <c r="Q97" s="68" t="s">
        <v>62</v>
      </c>
      <c r="R97" s="18" t="s">
        <v>63</v>
      </c>
      <c r="S97" s="77" t="s">
        <v>21</v>
      </c>
      <c r="T97" s="71">
        <v>45993</v>
      </c>
      <c r="U97" s="67" t="s">
        <v>191</v>
      </c>
      <c r="V97" s="76">
        <v>7.0470000000000005E-2</v>
      </c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O97" s="22"/>
      <c r="AP97" s="22"/>
      <c r="AQ97" s="22"/>
      <c r="AR97" s="22"/>
    </row>
    <row r="98" spans="2:44" x14ac:dyDescent="0.35">
      <c r="B98" s="18" t="s">
        <v>173</v>
      </c>
      <c r="C98" s="36" t="s">
        <v>75</v>
      </c>
      <c r="D98" s="36" t="s">
        <v>4</v>
      </c>
      <c r="E98" s="19" t="s">
        <v>475</v>
      </c>
      <c r="F98" s="37">
        <v>9750749</v>
      </c>
      <c r="G98" s="38">
        <v>45984</v>
      </c>
      <c r="H98" s="39" t="s">
        <v>172</v>
      </c>
      <c r="I98" s="40" t="s">
        <v>76</v>
      </c>
      <c r="J98" s="36" t="s">
        <v>368</v>
      </c>
      <c r="K98" s="56">
        <v>45993</v>
      </c>
      <c r="L98" s="37">
        <v>0.08</v>
      </c>
      <c r="O98" s="18" t="s">
        <v>260</v>
      </c>
      <c r="P98" s="18">
        <v>9810379</v>
      </c>
      <c r="Q98" s="68" t="s">
        <v>53</v>
      </c>
      <c r="R98" s="18" t="s">
        <v>52</v>
      </c>
      <c r="S98" s="77" t="s">
        <v>21</v>
      </c>
      <c r="T98" s="71">
        <v>45998</v>
      </c>
      <c r="U98" s="67" t="s">
        <v>118</v>
      </c>
      <c r="V98" s="76">
        <v>7.0226999999999998E-2</v>
      </c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O98" s="22"/>
      <c r="AP98" s="22"/>
      <c r="AQ98" s="22"/>
      <c r="AR98" s="22"/>
    </row>
    <row r="99" spans="2:44" x14ac:dyDescent="0.35">
      <c r="B99" s="18" t="s">
        <v>173</v>
      </c>
      <c r="C99" s="36" t="s">
        <v>75</v>
      </c>
      <c r="D99" s="36" t="s">
        <v>4</v>
      </c>
      <c r="E99" s="19" t="s">
        <v>476</v>
      </c>
      <c r="F99" s="37">
        <v>9768526</v>
      </c>
      <c r="G99" s="38">
        <v>45992</v>
      </c>
      <c r="H99" s="39" t="s">
        <v>173</v>
      </c>
      <c r="I99" s="40" t="s">
        <v>38</v>
      </c>
      <c r="J99" s="36" t="s">
        <v>367</v>
      </c>
      <c r="K99" s="56">
        <v>45997</v>
      </c>
      <c r="L99" s="37">
        <v>0.05</v>
      </c>
      <c r="O99" s="18" t="s">
        <v>276</v>
      </c>
      <c r="P99" s="18">
        <v>9732371</v>
      </c>
      <c r="Q99" s="68" t="s">
        <v>22</v>
      </c>
      <c r="R99" s="18" t="s">
        <v>20</v>
      </c>
      <c r="S99" s="77" t="s">
        <v>21</v>
      </c>
      <c r="T99" s="71">
        <v>45728</v>
      </c>
      <c r="U99" s="67" t="s">
        <v>119</v>
      </c>
      <c r="V99" s="76">
        <v>7.0470000000000005E-2</v>
      </c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O99" s="22"/>
      <c r="AP99" s="22"/>
      <c r="AQ99" s="22"/>
      <c r="AR99" s="22"/>
    </row>
    <row r="100" spans="2:44" x14ac:dyDescent="0.35">
      <c r="B100" s="18" t="s">
        <v>173</v>
      </c>
      <c r="C100" s="36" t="s">
        <v>75</v>
      </c>
      <c r="D100" s="36" t="s">
        <v>4</v>
      </c>
      <c r="E100" s="19" t="s">
        <v>477</v>
      </c>
      <c r="F100" s="37">
        <v>9750658</v>
      </c>
      <c r="G100" s="38">
        <v>45987</v>
      </c>
      <c r="H100" s="39" t="s">
        <v>93</v>
      </c>
      <c r="I100" s="40" t="s">
        <v>93</v>
      </c>
      <c r="J100" s="36" t="s">
        <v>93</v>
      </c>
      <c r="K100" s="56">
        <v>45993</v>
      </c>
      <c r="L100" s="37">
        <v>0.08</v>
      </c>
      <c r="O100" s="18" t="s">
        <v>579</v>
      </c>
      <c r="P100" s="18">
        <v>9844863</v>
      </c>
      <c r="Q100" s="68" t="s">
        <v>89</v>
      </c>
      <c r="R100" s="18" t="s">
        <v>185</v>
      </c>
      <c r="S100" s="77" t="s">
        <v>10</v>
      </c>
      <c r="T100" s="71">
        <v>45994</v>
      </c>
      <c r="U100" s="67" t="s">
        <v>120</v>
      </c>
      <c r="V100" s="76">
        <v>7.0305975000000007E-2</v>
      </c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O100" s="22"/>
      <c r="AP100" s="22"/>
      <c r="AQ100" s="22"/>
      <c r="AR100" s="22"/>
    </row>
    <row r="101" spans="2:44" x14ac:dyDescent="0.35">
      <c r="B101" s="18" t="s">
        <v>173</v>
      </c>
      <c r="C101" s="36" t="s">
        <v>75</v>
      </c>
      <c r="D101" s="36" t="s">
        <v>4</v>
      </c>
      <c r="E101" s="19" t="s">
        <v>478</v>
      </c>
      <c r="F101" s="37">
        <v>9750737</v>
      </c>
      <c r="G101" s="38">
        <v>45985</v>
      </c>
      <c r="H101" s="39" t="s">
        <v>93</v>
      </c>
      <c r="I101" s="40" t="s">
        <v>93</v>
      </c>
      <c r="J101" s="36" t="s">
        <v>93</v>
      </c>
      <c r="K101" s="56">
        <v>45995</v>
      </c>
      <c r="L101" s="37">
        <v>0.08</v>
      </c>
      <c r="O101" s="18" t="s">
        <v>279</v>
      </c>
      <c r="P101" s="18">
        <v>9659725</v>
      </c>
      <c r="Q101" s="68" t="s">
        <v>53</v>
      </c>
      <c r="R101" s="18" t="s">
        <v>52</v>
      </c>
      <c r="S101" s="77" t="s">
        <v>21</v>
      </c>
      <c r="T101" s="71">
        <v>45998</v>
      </c>
      <c r="U101" s="68" t="s">
        <v>118</v>
      </c>
      <c r="V101" s="44">
        <v>7.0470000000000005E-2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O101" s="22"/>
      <c r="AP101" s="22"/>
      <c r="AQ101" s="22"/>
      <c r="AR101" s="22"/>
    </row>
    <row r="102" spans="2:44" x14ac:dyDescent="0.35">
      <c r="B102" s="18" t="s">
        <v>173</v>
      </c>
      <c r="C102" s="36" t="s">
        <v>75</v>
      </c>
      <c r="D102" s="36" t="s">
        <v>4</v>
      </c>
      <c r="E102" s="19" t="s">
        <v>479</v>
      </c>
      <c r="F102" s="37">
        <v>9629586</v>
      </c>
      <c r="G102" s="38">
        <v>45953</v>
      </c>
      <c r="H102" s="39" t="s">
        <v>21</v>
      </c>
      <c r="I102" s="40" t="s">
        <v>21</v>
      </c>
      <c r="J102" s="36" t="s">
        <v>21</v>
      </c>
      <c r="K102" s="56">
        <v>45995</v>
      </c>
      <c r="L102" s="37">
        <v>7.0000000000000007E-2</v>
      </c>
      <c r="O102" s="18" t="s">
        <v>580</v>
      </c>
      <c r="P102" s="18">
        <v>9307190</v>
      </c>
      <c r="Q102" s="68" t="s">
        <v>43</v>
      </c>
      <c r="R102" s="18" t="s">
        <v>42</v>
      </c>
      <c r="S102" s="77" t="s">
        <v>21</v>
      </c>
      <c r="T102" s="71">
        <v>45994</v>
      </c>
      <c r="U102" s="67" t="s">
        <v>120</v>
      </c>
      <c r="V102" s="76">
        <v>5.8725000000000006E-2</v>
      </c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O102" s="22"/>
      <c r="AP102" s="22"/>
      <c r="AQ102" s="22"/>
      <c r="AR102" s="22"/>
    </row>
    <row r="103" spans="2:44" x14ac:dyDescent="0.35">
      <c r="B103" s="18" t="s">
        <v>173</v>
      </c>
      <c r="C103" s="36" t="s">
        <v>75</v>
      </c>
      <c r="D103" s="36" t="s">
        <v>480</v>
      </c>
      <c r="E103" s="19" t="s">
        <v>481</v>
      </c>
      <c r="F103" s="37">
        <v>9953535</v>
      </c>
      <c r="G103" s="38">
        <v>45962</v>
      </c>
      <c r="H103" s="39" t="s">
        <v>21</v>
      </c>
      <c r="I103" s="40" t="s">
        <v>21</v>
      </c>
      <c r="J103" s="36" t="s">
        <v>21</v>
      </c>
      <c r="K103" s="56">
        <v>45992</v>
      </c>
      <c r="L103" s="37">
        <v>7.0000000000000007E-2</v>
      </c>
      <c r="O103" s="18" t="s">
        <v>581</v>
      </c>
      <c r="P103" s="18">
        <v>9307188</v>
      </c>
      <c r="Q103" s="68" t="s">
        <v>77</v>
      </c>
      <c r="R103" s="18" t="s">
        <v>78</v>
      </c>
      <c r="S103" s="77" t="s">
        <v>17</v>
      </c>
      <c r="T103" s="71">
        <v>45996</v>
      </c>
      <c r="U103" s="67" t="s">
        <v>115</v>
      </c>
      <c r="V103" s="76">
        <v>5.8725000000000006E-2</v>
      </c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O103" s="22"/>
      <c r="AP103" s="22"/>
      <c r="AQ103" s="22"/>
      <c r="AR103" s="22"/>
    </row>
    <row r="104" spans="2:44" x14ac:dyDescent="0.35">
      <c r="B104" s="18" t="s">
        <v>214</v>
      </c>
      <c r="C104" s="36" t="s">
        <v>185</v>
      </c>
      <c r="D104" s="36" t="s">
        <v>203</v>
      </c>
      <c r="E104" s="19" t="s">
        <v>482</v>
      </c>
      <c r="F104" s="37">
        <v>9922988</v>
      </c>
      <c r="G104" s="38">
        <v>45966</v>
      </c>
      <c r="H104" s="39" t="s">
        <v>93</v>
      </c>
      <c r="I104" s="40" t="s">
        <v>93</v>
      </c>
      <c r="J104" s="36" t="s">
        <v>93</v>
      </c>
      <c r="K104" s="56">
        <v>45997</v>
      </c>
      <c r="L104" s="37">
        <v>0.08</v>
      </c>
      <c r="O104" s="18" t="s">
        <v>582</v>
      </c>
      <c r="P104" s="18">
        <v>9321732</v>
      </c>
      <c r="Q104" s="68" t="s">
        <v>77</v>
      </c>
      <c r="R104" s="18" t="s">
        <v>78</v>
      </c>
      <c r="S104" s="77" t="s">
        <v>17</v>
      </c>
      <c r="T104" s="71">
        <v>45998</v>
      </c>
      <c r="U104" s="67" t="s">
        <v>118</v>
      </c>
      <c r="V104" s="76">
        <v>5.8927500000000008E-2</v>
      </c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O104" s="22"/>
      <c r="AP104" s="22"/>
      <c r="AQ104" s="22"/>
      <c r="AR104" s="22"/>
    </row>
    <row r="105" spans="2:44" x14ac:dyDescent="0.35">
      <c r="B105" s="18" t="s">
        <v>214</v>
      </c>
      <c r="C105" s="36" t="s">
        <v>185</v>
      </c>
      <c r="D105" s="36" t="s">
        <v>88</v>
      </c>
      <c r="E105" s="19" t="s">
        <v>483</v>
      </c>
      <c r="F105" s="37">
        <v>9845013</v>
      </c>
      <c r="G105" s="38">
        <v>45952</v>
      </c>
      <c r="H105" s="39" t="s">
        <v>216</v>
      </c>
      <c r="I105" s="40" t="s">
        <v>47</v>
      </c>
      <c r="J105" s="36" t="s">
        <v>267</v>
      </c>
      <c r="K105" s="56">
        <v>45994</v>
      </c>
      <c r="L105" s="37">
        <v>7.0000000000000007E-2</v>
      </c>
      <c r="O105" s="18" t="s">
        <v>307</v>
      </c>
      <c r="P105" s="18">
        <v>9255854</v>
      </c>
      <c r="Q105" s="68" t="s">
        <v>77</v>
      </c>
      <c r="R105" s="18" t="s">
        <v>78</v>
      </c>
      <c r="S105" s="77" t="s">
        <v>17</v>
      </c>
      <c r="T105" s="71">
        <v>45998</v>
      </c>
      <c r="U105" s="67" t="s">
        <v>118</v>
      </c>
      <c r="V105" s="76">
        <v>5.5999350000000003E-2</v>
      </c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O105" s="22"/>
      <c r="AP105" s="22"/>
      <c r="AQ105" s="22"/>
      <c r="AR105" s="22"/>
    </row>
    <row r="106" spans="2:44" x14ac:dyDescent="0.35">
      <c r="B106" s="18" t="s">
        <v>214</v>
      </c>
      <c r="C106" s="36" t="s">
        <v>185</v>
      </c>
      <c r="D106" s="36" t="s">
        <v>88</v>
      </c>
      <c r="E106" s="19" t="s">
        <v>484</v>
      </c>
      <c r="F106" s="37">
        <v>9895238</v>
      </c>
      <c r="G106" s="38">
        <v>45983</v>
      </c>
      <c r="H106" s="39" t="s">
        <v>173</v>
      </c>
      <c r="I106" s="40" t="s">
        <v>194</v>
      </c>
      <c r="J106" s="36" t="s">
        <v>242</v>
      </c>
      <c r="K106" s="56">
        <v>45998</v>
      </c>
      <c r="L106" s="37">
        <v>0.08</v>
      </c>
      <c r="O106" s="18" t="s">
        <v>583</v>
      </c>
      <c r="P106" s="18">
        <v>9305116</v>
      </c>
      <c r="Q106" s="68" t="s">
        <v>43</v>
      </c>
      <c r="R106" s="18" t="s">
        <v>42</v>
      </c>
      <c r="S106" s="77" t="s">
        <v>21</v>
      </c>
      <c r="T106" s="71">
        <v>45996</v>
      </c>
      <c r="U106" s="67" t="s">
        <v>115</v>
      </c>
      <c r="V106" s="76">
        <v>5.8725000000000006E-2</v>
      </c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O106" s="22"/>
      <c r="AP106" s="22"/>
      <c r="AQ106" s="22"/>
      <c r="AR106" s="22"/>
    </row>
    <row r="107" spans="2:44" x14ac:dyDescent="0.35">
      <c r="B107" s="18" t="s">
        <v>214</v>
      </c>
      <c r="C107" s="36" t="s">
        <v>185</v>
      </c>
      <c r="D107" s="36" t="s">
        <v>88</v>
      </c>
      <c r="E107" s="19" t="s">
        <v>335</v>
      </c>
      <c r="F107" s="37">
        <v>9972373</v>
      </c>
      <c r="G107" s="38">
        <v>45984</v>
      </c>
      <c r="H107" s="39" t="s">
        <v>173</v>
      </c>
      <c r="I107" s="40" t="s">
        <v>194</v>
      </c>
      <c r="J107" s="36" t="s">
        <v>242</v>
      </c>
      <c r="K107" s="56">
        <v>45996</v>
      </c>
      <c r="L107" s="37">
        <v>0.08</v>
      </c>
      <c r="O107" s="18" t="s">
        <v>584</v>
      </c>
      <c r="P107" s="18">
        <v>9705641</v>
      </c>
      <c r="Q107" s="68" t="s">
        <v>261</v>
      </c>
      <c r="R107" s="18" t="s">
        <v>20</v>
      </c>
      <c r="S107" s="77" t="s">
        <v>21</v>
      </c>
      <c r="T107" s="71">
        <v>45995</v>
      </c>
      <c r="U107" s="67" t="s">
        <v>119</v>
      </c>
      <c r="V107" s="76">
        <v>7.0226999999999998E-2</v>
      </c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O107" s="22"/>
      <c r="AP107" s="22"/>
      <c r="AQ107" s="22"/>
      <c r="AR107" s="22"/>
    </row>
    <row r="108" spans="2:44" x14ac:dyDescent="0.35">
      <c r="B108" s="18" t="s">
        <v>214</v>
      </c>
      <c r="C108" s="36" t="s">
        <v>185</v>
      </c>
      <c r="D108" s="36" t="s">
        <v>91</v>
      </c>
      <c r="E108" s="19" t="s">
        <v>485</v>
      </c>
      <c r="F108" s="37">
        <v>9864796</v>
      </c>
      <c r="G108" s="38">
        <v>45981</v>
      </c>
      <c r="H108" s="39" t="s">
        <v>93</v>
      </c>
      <c r="I108" s="40" t="s">
        <v>93</v>
      </c>
      <c r="J108" s="36" t="s">
        <v>93</v>
      </c>
      <c r="K108" s="56">
        <v>45996</v>
      </c>
      <c r="L108" s="37">
        <v>0.08</v>
      </c>
      <c r="O108" s="18" t="s">
        <v>585</v>
      </c>
      <c r="P108" s="18">
        <v>9624938</v>
      </c>
      <c r="Q108" s="68" t="s">
        <v>305</v>
      </c>
      <c r="R108" s="18" t="s">
        <v>55</v>
      </c>
      <c r="S108" s="77" t="s">
        <v>10</v>
      </c>
      <c r="T108" s="71">
        <v>45992</v>
      </c>
      <c r="U108" s="67" t="s">
        <v>116</v>
      </c>
      <c r="V108" s="76">
        <v>6.480000000000001E-2</v>
      </c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O108" s="22"/>
      <c r="AP108" s="22"/>
      <c r="AQ108" s="22"/>
      <c r="AR108" s="22"/>
    </row>
    <row r="109" spans="2:44" x14ac:dyDescent="0.35">
      <c r="B109" s="18" t="s">
        <v>214</v>
      </c>
      <c r="C109" s="36" t="s">
        <v>185</v>
      </c>
      <c r="D109" s="36" t="s">
        <v>91</v>
      </c>
      <c r="E109" s="19" t="s">
        <v>486</v>
      </c>
      <c r="F109" s="37">
        <v>9889916</v>
      </c>
      <c r="G109" s="38">
        <v>45958</v>
      </c>
      <c r="H109" s="39" t="s">
        <v>21</v>
      </c>
      <c r="I109" s="40" t="s">
        <v>21</v>
      </c>
      <c r="J109" s="36" t="s">
        <v>21</v>
      </c>
      <c r="K109" s="56">
        <v>45998</v>
      </c>
      <c r="L109" s="37">
        <v>7.0000000000000007E-2</v>
      </c>
      <c r="O109" s="18" t="s">
        <v>476</v>
      </c>
      <c r="P109" s="18">
        <v>9768526</v>
      </c>
      <c r="Q109" s="68" t="s">
        <v>4</v>
      </c>
      <c r="R109" s="18" t="s">
        <v>75</v>
      </c>
      <c r="S109" s="77" t="s">
        <v>10</v>
      </c>
      <c r="T109" s="71">
        <v>45992</v>
      </c>
      <c r="U109" s="68" t="s">
        <v>116</v>
      </c>
      <c r="V109" s="44">
        <v>6.9826050000000001E-2</v>
      </c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O109" s="22"/>
      <c r="AP109" s="22"/>
      <c r="AQ109" s="22"/>
      <c r="AR109" s="22"/>
    </row>
    <row r="110" spans="2:44" x14ac:dyDescent="0.35">
      <c r="B110" s="18" t="s">
        <v>214</v>
      </c>
      <c r="C110" s="36" t="s">
        <v>185</v>
      </c>
      <c r="D110" s="36" t="s">
        <v>91</v>
      </c>
      <c r="E110" s="19" t="s">
        <v>377</v>
      </c>
      <c r="F110" s="37">
        <v>9375721</v>
      </c>
      <c r="G110" s="38">
        <v>45972</v>
      </c>
      <c r="H110" s="39" t="s">
        <v>172</v>
      </c>
      <c r="I110" s="40" t="s">
        <v>83</v>
      </c>
      <c r="J110" s="36" t="s">
        <v>324</v>
      </c>
      <c r="K110" s="56">
        <v>45992</v>
      </c>
      <c r="L110" s="37">
        <v>7.0000000000000007E-2</v>
      </c>
      <c r="O110" s="18" t="s">
        <v>291</v>
      </c>
      <c r="P110" s="18">
        <v>9621077</v>
      </c>
      <c r="Q110" s="68" t="s">
        <v>180</v>
      </c>
      <c r="R110" s="18" t="s">
        <v>75</v>
      </c>
      <c r="S110" s="77" t="s">
        <v>21</v>
      </c>
      <c r="T110" s="71">
        <v>45993</v>
      </c>
      <c r="U110" s="67" t="s">
        <v>191</v>
      </c>
      <c r="V110" s="76">
        <v>5.8887000000000009E-2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O110" s="22"/>
      <c r="AP110" s="22"/>
      <c r="AQ110" s="22"/>
      <c r="AR110" s="22"/>
    </row>
    <row r="111" spans="2:44" x14ac:dyDescent="0.35">
      <c r="B111" s="18" t="s">
        <v>214</v>
      </c>
      <c r="C111" s="36" t="s">
        <v>185</v>
      </c>
      <c r="D111" s="36" t="s">
        <v>91</v>
      </c>
      <c r="E111" s="19" t="s">
        <v>487</v>
      </c>
      <c r="F111" s="37">
        <v>9753026</v>
      </c>
      <c r="G111" s="38">
        <v>45982</v>
      </c>
      <c r="H111" s="39" t="s">
        <v>173</v>
      </c>
      <c r="I111" s="40" t="s">
        <v>56</v>
      </c>
      <c r="J111" s="36" t="s">
        <v>126</v>
      </c>
      <c r="K111" s="56">
        <v>45995</v>
      </c>
      <c r="L111" s="37">
        <v>0.08</v>
      </c>
      <c r="O111" s="18" t="s">
        <v>275</v>
      </c>
      <c r="P111" s="18">
        <v>9698123</v>
      </c>
      <c r="Q111" s="68" t="s">
        <v>243</v>
      </c>
      <c r="R111" s="18" t="s">
        <v>20</v>
      </c>
      <c r="S111" s="77" t="s">
        <v>21</v>
      </c>
      <c r="T111" s="71">
        <v>45996</v>
      </c>
      <c r="U111" s="67" t="s">
        <v>115</v>
      </c>
      <c r="V111" s="76">
        <v>7.2900000000000006E-2</v>
      </c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O111" s="22"/>
      <c r="AP111" s="22"/>
      <c r="AQ111" s="22"/>
      <c r="AR111" s="22"/>
    </row>
    <row r="112" spans="2:44" x14ac:dyDescent="0.35">
      <c r="B112" s="18" t="s">
        <v>214</v>
      </c>
      <c r="C112" s="36" t="s">
        <v>185</v>
      </c>
      <c r="D112" s="36" t="s">
        <v>91</v>
      </c>
      <c r="E112" s="19" t="s">
        <v>488</v>
      </c>
      <c r="F112" s="37">
        <v>9946374</v>
      </c>
      <c r="G112" s="38">
        <v>45980</v>
      </c>
      <c r="H112" s="39" t="s">
        <v>93</v>
      </c>
      <c r="I112" s="40" t="s">
        <v>93</v>
      </c>
      <c r="J112" s="36" t="s">
        <v>93</v>
      </c>
      <c r="K112" s="56">
        <v>45994</v>
      </c>
      <c r="L112" s="37">
        <v>7.0000000000000007E-2</v>
      </c>
      <c r="O112" s="18" t="s">
        <v>329</v>
      </c>
      <c r="P112" s="18">
        <v>9766889</v>
      </c>
      <c r="Q112" s="68" t="s">
        <v>22</v>
      </c>
      <c r="R112" s="18" t="s">
        <v>20</v>
      </c>
      <c r="S112" s="77" t="s">
        <v>21</v>
      </c>
      <c r="T112" s="71">
        <v>45789</v>
      </c>
      <c r="U112" s="67" t="s">
        <v>117</v>
      </c>
      <c r="V112" s="76">
        <v>7.0470000000000005E-2</v>
      </c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O112" s="22"/>
      <c r="AP112" s="22"/>
      <c r="AQ112" s="22"/>
      <c r="AR112" s="22"/>
    </row>
    <row r="113" spans="2:44" x14ac:dyDescent="0.35">
      <c r="B113" s="18" t="s">
        <v>214</v>
      </c>
      <c r="C113" s="36" t="s">
        <v>185</v>
      </c>
      <c r="D113" s="36" t="s">
        <v>91</v>
      </c>
      <c r="E113" s="19" t="s">
        <v>378</v>
      </c>
      <c r="F113" s="37">
        <v>9943504</v>
      </c>
      <c r="G113" s="38">
        <v>45950</v>
      </c>
      <c r="H113" s="39" t="s">
        <v>216</v>
      </c>
      <c r="I113" s="40" t="s">
        <v>70</v>
      </c>
      <c r="J113" s="36" t="s">
        <v>71</v>
      </c>
      <c r="K113" s="56">
        <v>45996</v>
      </c>
      <c r="L113" s="37">
        <v>0.08</v>
      </c>
      <c r="O113" s="18" t="s">
        <v>586</v>
      </c>
      <c r="P113" s="18">
        <v>9630028</v>
      </c>
      <c r="Q113" s="68" t="s">
        <v>587</v>
      </c>
      <c r="R113" s="18" t="s">
        <v>75</v>
      </c>
      <c r="S113" s="77" t="s">
        <v>10</v>
      </c>
      <c r="T113" s="71">
        <v>45994</v>
      </c>
      <c r="U113" s="67" t="s">
        <v>120</v>
      </c>
      <c r="V113" s="76">
        <v>6.8931000000000006E-2</v>
      </c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O113" s="22"/>
      <c r="AP113" s="22"/>
      <c r="AQ113" s="22"/>
      <c r="AR113" s="22"/>
    </row>
    <row r="114" spans="2:44" x14ac:dyDescent="0.35">
      <c r="B114" s="36" t="s">
        <v>214</v>
      </c>
      <c r="C114" s="36" t="s">
        <v>185</v>
      </c>
      <c r="D114" s="36" t="s">
        <v>91</v>
      </c>
      <c r="E114" s="36" t="s">
        <v>489</v>
      </c>
      <c r="F114" s="37">
        <v>9967328</v>
      </c>
      <c r="G114" s="38">
        <v>45955</v>
      </c>
      <c r="H114" s="36" t="s">
        <v>21</v>
      </c>
      <c r="I114" s="36" t="s">
        <v>21</v>
      </c>
      <c r="J114" s="36" t="s">
        <v>21</v>
      </c>
      <c r="K114" s="41">
        <v>45997</v>
      </c>
      <c r="L114" s="37">
        <v>0.09</v>
      </c>
      <c r="O114" s="18" t="s">
        <v>462</v>
      </c>
      <c r="P114" s="18">
        <v>9161510</v>
      </c>
      <c r="Q114" s="68" t="s">
        <v>239</v>
      </c>
      <c r="R114" s="18" t="s">
        <v>42</v>
      </c>
      <c r="S114" s="77" t="s">
        <v>21</v>
      </c>
      <c r="T114" s="71">
        <v>45992</v>
      </c>
      <c r="U114" s="67" t="s">
        <v>116</v>
      </c>
      <c r="V114" s="76">
        <v>7.6715100000000003E-3</v>
      </c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O114" s="22"/>
      <c r="AP114" s="22"/>
      <c r="AQ114" s="22"/>
      <c r="AR114" s="22"/>
    </row>
    <row r="115" spans="2:44" x14ac:dyDescent="0.35">
      <c r="B115" s="36" t="s">
        <v>214</v>
      </c>
      <c r="C115" s="36" t="s">
        <v>185</v>
      </c>
      <c r="D115" s="36" t="s">
        <v>91</v>
      </c>
      <c r="E115" s="36" t="s">
        <v>490</v>
      </c>
      <c r="F115" s="37">
        <v>9967330</v>
      </c>
      <c r="G115" s="38">
        <v>45978</v>
      </c>
      <c r="H115" s="36" t="s">
        <v>93</v>
      </c>
      <c r="I115" s="36" t="s">
        <v>93</v>
      </c>
      <c r="J115" s="36" t="s">
        <v>93</v>
      </c>
      <c r="K115" s="41">
        <v>45995</v>
      </c>
      <c r="L115" s="37">
        <v>0.09</v>
      </c>
      <c r="O115" s="18" t="s">
        <v>407</v>
      </c>
      <c r="P115" s="18">
        <v>9975533</v>
      </c>
      <c r="Q115" s="68" t="s">
        <v>221</v>
      </c>
      <c r="R115" s="18" t="s">
        <v>32</v>
      </c>
      <c r="S115" s="77" t="s">
        <v>21</v>
      </c>
      <c r="T115" s="71">
        <v>45998</v>
      </c>
      <c r="U115" s="67" t="s">
        <v>120</v>
      </c>
      <c r="V115" s="76">
        <v>7.0470000000000005E-2</v>
      </c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O115" s="22"/>
      <c r="AP115" s="22"/>
      <c r="AQ115" s="22"/>
      <c r="AR115" s="22"/>
    </row>
    <row r="116" spans="2:44" x14ac:dyDescent="0.35">
      <c r="B116" s="36" t="s">
        <v>214</v>
      </c>
      <c r="C116" s="36" t="s">
        <v>185</v>
      </c>
      <c r="D116" s="36" t="s">
        <v>89</v>
      </c>
      <c r="E116" s="36" t="s">
        <v>491</v>
      </c>
      <c r="F116" s="37">
        <v>9758064</v>
      </c>
      <c r="G116" s="38">
        <v>45981</v>
      </c>
      <c r="H116" s="36" t="s">
        <v>299</v>
      </c>
      <c r="I116" s="36" t="s">
        <v>225</v>
      </c>
      <c r="J116" s="36" t="s">
        <v>225</v>
      </c>
      <c r="K116" s="41">
        <v>45993</v>
      </c>
      <c r="L116" s="37">
        <v>0.06</v>
      </c>
      <c r="O116" s="18" t="s">
        <v>408</v>
      </c>
      <c r="P116" s="18">
        <v>9937969</v>
      </c>
      <c r="Q116" s="68" t="s">
        <v>53</v>
      </c>
      <c r="R116" s="18" t="s">
        <v>52</v>
      </c>
      <c r="S116" s="77" t="s">
        <v>21</v>
      </c>
      <c r="T116" s="71">
        <v>45998</v>
      </c>
      <c r="U116" s="67" t="s">
        <v>118</v>
      </c>
      <c r="V116" s="76">
        <v>7.0470000000000005E-2</v>
      </c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O116" s="22"/>
      <c r="AP116" s="22"/>
      <c r="AQ116" s="22"/>
      <c r="AR116" s="22"/>
    </row>
    <row r="117" spans="2:44" x14ac:dyDescent="0.35">
      <c r="B117" s="36" t="s">
        <v>214</v>
      </c>
      <c r="C117" s="36" t="s">
        <v>185</v>
      </c>
      <c r="D117" s="36" t="s">
        <v>89</v>
      </c>
      <c r="E117" s="36" t="s">
        <v>492</v>
      </c>
      <c r="F117" s="37">
        <v>9876660</v>
      </c>
      <c r="G117" s="38">
        <v>45973</v>
      </c>
      <c r="H117" s="36" t="s">
        <v>21</v>
      </c>
      <c r="I117" s="36" t="s">
        <v>21</v>
      </c>
      <c r="J117" s="36" t="s">
        <v>21</v>
      </c>
      <c r="K117" s="41">
        <v>45994</v>
      </c>
      <c r="L117" s="37">
        <v>0.08</v>
      </c>
      <c r="O117" s="18" t="s">
        <v>330</v>
      </c>
      <c r="P117" s="18">
        <v>9253703</v>
      </c>
      <c r="Q117" s="68" t="s">
        <v>77</v>
      </c>
      <c r="R117" s="18" t="s">
        <v>78</v>
      </c>
      <c r="S117" s="77" t="s">
        <v>17</v>
      </c>
      <c r="T117" s="71">
        <v>45993</v>
      </c>
      <c r="U117" s="67" t="s">
        <v>191</v>
      </c>
      <c r="V117" s="76">
        <v>5.5920780000000003E-2</v>
      </c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O117" s="22"/>
      <c r="AP117" s="22"/>
      <c r="AQ117" s="22"/>
      <c r="AR117" s="22"/>
    </row>
    <row r="118" spans="2:44" x14ac:dyDescent="0.35">
      <c r="B118" s="36" t="s">
        <v>214</v>
      </c>
      <c r="C118" s="36" t="s">
        <v>185</v>
      </c>
      <c r="D118" s="36" t="s">
        <v>89</v>
      </c>
      <c r="E118" s="36" t="s">
        <v>493</v>
      </c>
      <c r="F118" s="37">
        <v>9859741</v>
      </c>
      <c r="G118" s="38">
        <v>45983</v>
      </c>
      <c r="H118" s="36" t="s">
        <v>299</v>
      </c>
      <c r="I118" s="36" t="s">
        <v>225</v>
      </c>
      <c r="J118" s="36" t="s">
        <v>225</v>
      </c>
      <c r="K118" s="41">
        <v>45995</v>
      </c>
      <c r="L118" s="37">
        <v>0.08</v>
      </c>
      <c r="O118" s="18" t="s">
        <v>588</v>
      </c>
      <c r="P118" s="18">
        <v>9750713</v>
      </c>
      <c r="Q118" s="68" t="s">
        <v>4</v>
      </c>
      <c r="R118" s="18" t="s">
        <v>75</v>
      </c>
      <c r="S118" s="77" t="s">
        <v>10</v>
      </c>
      <c r="T118" s="71">
        <v>45993</v>
      </c>
      <c r="U118" s="67" t="s">
        <v>191</v>
      </c>
      <c r="V118" s="76">
        <v>6.9826050000000001E-2</v>
      </c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O118" s="22"/>
      <c r="AP118" s="22"/>
      <c r="AQ118" s="22"/>
      <c r="AR118" s="22"/>
    </row>
    <row r="119" spans="2:44" x14ac:dyDescent="0.35">
      <c r="B119" s="36" t="s">
        <v>214</v>
      </c>
      <c r="C119" s="36" t="s">
        <v>185</v>
      </c>
      <c r="D119" s="36" t="s">
        <v>89</v>
      </c>
      <c r="E119" s="36" t="s">
        <v>494</v>
      </c>
      <c r="F119" s="37">
        <v>9771913</v>
      </c>
      <c r="G119" s="38">
        <v>45977</v>
      </c>
      <c r="H119" s="36" t="s">
        <v>172</v>
      </c>
      <c r="I119" s="36" t="s">
        <v>83</v>
      </c>
      <c r="J119" s="36" t="s">
        <v>264</v>
      </c>
      <c r="K119" s="41">
        <v>45995</v>
      </c>
      <c r="L119" s="37">
        <v>7.0000000000000007E-2</v>
      </c>
      <c r="O119" s="18" t="s">
        <v>589</v>
      </c>
      <c r="P119" s="18">
        <v>9681687</v>
      </c>
      <c r="Q119" s="68" t="s">
        <v>24</v>
      </c>
      <c r="R119" s="18" t="s">
        <v>20</v>
      </c>
      <c r="S119" s="77" t="s">
        <v>21</v>
      </c>
      <c r="T119" s="71">
        <v>45669</v>
      </c>
      <c r="U119" s="67" t="s">
        <v>116</v>
      </c>
      <c r="V119" s="76">
        <v>7.0226999999999998E-2</v>
      </c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O119" s="22"/>
      <c r="AP119" s="22"/>
      <c r="AQ119" s="22"/>
      <c r="AR119" s="22"/>
    </row>
    <row r="120" spans="2:44" x14ac:dyDescent="0.35">
      <c r="B120" s="36" t="s">
        <v>214</v>
      </c>
      <c r="C120" s="36" t="s">
        <v>185</v>
      </c>
      <c r="D120" s="36" t="s">
        <v>89</v>
      </c>
      <c r="E120" s="36" t="s">
        <v>495</v>
      </c>
      <c r="F120" s="37">
        <v>9810551</v>
      </c>
      <c r="G120" s="38">
        <v>45979</v>
      </c>
      <c r="H120" s="36" t="s">
        <v>172</v>
      </c>
      <c r="I120" s="36" t="s">
        <v>76</v>
      </c>
      <c r="J120" s="36" t="s">
        <v>358</v>
      </c>
      <c r="K120" s="41">
        <v>45998</v>
      </c>
      <c r="L120" s="37">
        <v>0.08</v>
      </c>
      <c r="O120" s="18" t="s">
        <v>590</v>
      </c>
      <c r="P120" s="18">
        <v>9336749</v>
      </c>
      <c r="Q120" s="68" t="s">
        <v>89</v>
      </c>
      <c r="R120" s="18" t="s">
        <v>185</v>
      </c>
      <c r="S120" s="77" t="s">
        <v>10</v>
      </c>
      <c r="T120" s="71">
        <v>45992</v>
      </c>
      <c r="U120" s="67" t="s">
        <v>116</v>
      </c>
      <c r="V120" s="76">
        <v>6.7027500000000004E-2</v>
      </c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O120" s="22"/>
      <c r="AP120" s="22"/>
      <c r="AQ120" s="22"/>
      <c r="AR120" s="22"/>
    </row>
    <row r="121" spans="2:44" x14ac:dyDescent="0.35">
      <c r="B121" s="36" t="s">
        <v>214</v>
      </c>
      <c r="C121" s="36" t="s">
        <v>185</v>
      </c>
      <c r="D121" s="36" t="s">
        <v>89</v>
      </c>
      <c r="E121" s="36" t="s">
        <v>496</v>
      </c>
      <c r="F121" s="37">
        <v>9903920</v>
      </c>
      <c r="G121" s="38">
        <v>45954</v>
      </c>
      <c r="H121" s="36" t="s">
        <v>216</v>
      </c>
      <c r="I121" s="36" t="s">
        <v>47</v>
      </c>
      <c r="J121" s="36" t="s">
        <v>229</v>
      </c>
      <c r="K121" s="41">
        <v>45997</v>
      </c>
      <c r="L121" s="37">
        <v>0.08</v>
      </c>
      <c r="O121" s="18" t="s">
        <v>591</v>
      </c>
      <c r="P121" s="18">
        <v>9721401</v>
      </c>
      <c r="Q121" s="68" t="s">
        <v>230</v>
      </c>
      <c r="R121" s="18" t="s">
        <v>209</v>
      </c>
      <c r="S121" s="77" t="s">
        <v>10</v>
      </c>
      <c r="T121" s="71">
        <v>45995</v>
      </c>
      <c r="U121" s="67" t="s">
        <v>119</v>
      </c>
      <c r="V121" s="76">
        <v>7.0226999999999998E-2</v>
      </c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O121" s="22"/>
      <c r="AP121" s="22"/>
      <c r="AQ121" s="22"/>
      <c r="AR121" s="22"/>
    </row>
    <row r="122" spans="2:44" x14ac:dyDescent="0.35">
      <c r="B122" s="36" t="s">
        <v>214</v>
      </c>
      <c r="C122" s="36" t="s">
        <v>185</v>
      </c>
      <c r="D122" s="36" t="s">
        <v>89</v>
      </c>
      <c r="E122" s="36" t="s">
        <v>497</v>
      </c>
      <c r="F122" s="37">
        <v>9963853</v>
      </c>
      <c r="G122" s="38">
        <v>45982</v>
      </c>
      <c r="H122" s="36" t="s">
        <v>172</v>
      </c>
      <c r="I122" s="36" t="s">
        <v>35</v>
      </c>
      <c r="J122" s="36" t="s">
        <v>371</v>
      </c>
      <c r="K122" s="41">
        <v>45998</v>
      </c>
      <c r="L122" s="37">
        <v>0.08</v>
      </c>
      <c r="O122" s="18" t="s">
        <v>592</v>
      </c>
      <c r="P122" s="18">
        <v>9293844</v>
      </c>
      <c r="Q122" s="68" t="s">
        <v>53</v>
      </c>
      <c r="R122" s="18" t="s">
        <v>52</v>
      </c>
      <c r="S122" s="77" t="s">
        <v>21</v>
      </c>
      <c r="T122" s="71">
        <v>45996</v>
      </c>
      <c r="U122" s="67" t="s">
        <v>115</v>
      </c>
      <c r="V122" s="76">
        <v>5.9012145000000002E-2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O122" s="22"/>
      <c r="AP122" s="22"/>
      <c r="AQ122" s="22"/>
      <c r="AR122" s="22"/>
    </row>
    <row r="123" spans="2:44" x14ac:dyDescent="0.35">
      <c r="B123" s="36" t="s">
        <v>214</v>
      </c>
      <c r="C123" s="36" t="s">
        <v>185</v>
      </c>
      <c r="D123" s="36" t="s">
        <v>90</v>
      </c>
      <c r="E123" s="36" t="s">
        <v>498</v>
      </c>
      <c r="F123" s="37">
        <v>9869942</v>
      </c>
      <c r="G123" s="38">
        <v>45975</v>
      </c>
      <c r="H123" s="36" t="s">
        <v>172</v>
      </c>
      <c r="I123" s="36" t="s">
        <v>83</v>
      </c>
      <c r="J123" s="36" t="s">
        <v>499</v>
      </c>
      <c r="K123" s="41">
        <v>45992</v>
      </c>
      <c r="L123" s="37">
        <v>0.08</v>
      </c>
      <c r="O123" s="18" t="s">
        <v>413</v>
      </c>
      <c r="P123" s="18">
        <v>9714305</v>
      </c>
      <c r="Q123" s="68" t="s">
        <v>258</v>
      </c>
      <c r="R123" s="18" t="s">
        <v>52</v>
      </c>
      <c r="S123" s="77" t="s">
        <v>21</v>
      </c>
      <c r="T123" s="71">
        <v>45994</v>
      </c>
      <c r="U123" s="67" t="s">
        <v>120</v>
      </c>
      <c r="V123" s="76">
        <v>6.0750000000000005E-2</v>
      </c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O123" s="22"/>
      <c r="AP123" s="22"/>
      <c r="AQ123" s="22"/>
      <c r="AR123" s="22"/>
    </row>
    <row r="124" spans="2:44" x14ac:dyDescent="0.35">
      <c r="B124" s="36" t="s">
        <v>214</v>
      </c>
      <c r="C124" s="36" t="s">
        <v>185</v>
      </c>
      <c r="D124" s="36" t="s">
        <v>90</v>
      </c>
      <c r="E124" s="36" t="s">
        <v>500</v>
      </c>
      <c r="F124" s="37">
        <v>9902756</v>
      </c>
      <c r="G124" s="38">
        <v>45971</v>
      </c>
      <c r="H124" s="36" t="s">
        <v>236</v>
      </c>
      <c r="I124" s="36" t="s">
        <v>16</v>
      </c>
      <c r="J124" s="36" t="s">
        <v>223</v>
      </c>
      <c r="K124" s="41">
        <v>45992</v>
      </c>
      <c r="L124" s="37">
        <v>0.08</v>
      </c>
      <c r="O124" s="18" t="s">
        <v>593</v>
      </c>
      <c r="P124" s="18">
        <v>9418365</v>
      </c>
      <c r="Q124" s="68" t="s">
        <v>77</v>
      </c>
      <c r="R124" s="18" t="s">
        <v>78</v>
      </c>
      <c r="S124" s="77" t="s">
        <v>17</v>
      </c>
      <c r="T124" s="71">
        <v>45997</v>
      </c>
      <c r="U124" s="67" t="s">
        <v>117</v>
      </c>
      <c r="V124" s="76">
        <v>0.10854</v>
      </c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O124" s="22"/>
      <c r="AP124" s="22"/>
      <c r="AQ124" s="22"/>
      <c r="AR124" s="22"/>
    </row>
    <row r="125" spans="2:44" x14ac:dyDescent="0.35">
      <c r="B125" s="36" t="s">
        <v>214</v>
      </c>
      <c r="C125" s="36" t="s">
        <v>185</v>
      </c>
      <c r="D125" s="36" t="s">
        <v>90</v>
      </c>
      <c r="E125" s="36" t="s">
        <v>501</v>
      </c>
      <c r="F125" s="37">
        <v>9917543</v>
      </c>
      <c r="G125" s="38">
        <v>45981</v>
      </c>
      <c r="H125" s="36" t="s">
        <v>93</v>
      </c>
      <c r="I125" s="36" t="s">
        <v>93</v>
      </c>
      <c r="J125" s="36" t="s">
        <v>93</v>
      </c>
      <c r="K125" s="41">
        <v>45998</v>
      </c>
      <c r="L125" s="37">
        <v>0.08</v>
      </c>
      <c r="O125" s="18" t="s">
        <v>295</v>
      </c>
      <c r="P125" s="18">
        <v>9583677</v>
      </c>
      <c r="Q125" s="68" t="s">
        <v>53</v>
      </c>
      <c r="R125" s="18" t="s">
        <v>52</v>
      </c>
      <c r="S125" s="77" t="s">
        <v>21</v>
      </c>
      <c r="T125" s="71">
        <v>45995</v>
      </c>
      <c r="U125" s="67" t="s">
        <v>119</v>
      </c>
      <c r="V125" s="76">
        <v>5.9616000000000009E-2</v>
      </c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O125" s="22"/>
      <c r="AP125" s="22"/>
      <c r="AQ125" s="22"/>
      <c r="AR125" s="22"/>
    </row>
    <row r="126" spans="2:44" x14ac:dyDescent="0.35">
      <c r="B126" s="36" t="s">
        <v>214</v>
      </c>
      <c r="C126" s="36" t="s">
        <v>185</v>
      </c>
      <c r="D126" s="36" t="s">
        <v>90</v>
      </c>
      <c r="E126" s="36" t="s">
        <v>421</v>
      </c>
      <c r="F126" s="37">
        <v>9943487</v>
      </c>
      <c r="G126" s="38">
        <v>45986</v>
      </c>
      <c r="H126" s="36" t="s">
        <v>299</v>
      </c>
      <c r="I126" s="36" t="s">
        <v>225</v>
      </c>
      <c r="J126" s="36" t="s">
        <v>225</v>
      </c>
      <c r="K126" s="41">
        <v>45998</v>
      </c>
      <c r="L126" s="37">
        <v>0.09</v>
      </c>
      <c r="O126" s="18" t="s">
        <v>322</v>
      </c>
      <c r="P126" s="18">
        <v>9791200</v>
      </c>
      <c r="Q126" s="68" t="s">
        <v>26</v>
      </c>
      <c r="R126" s="18" t="s">
        <v>20</v>
      </c>
      <c r="S126" s="77" t="s">
        <v>21</v>
      </c>
      <c r="T126" s="71">
        <v>45820</v>
      </c>
      <c r="U126" s="67" t="s">
        <v>117</v>
      </c>
      <c r="V126" s="76">
        <v>7.2900000000000006E-2</v>
      </c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O126" s="22"/>
      <c r="AP126" s="22"/>
      <c r="AQ126" s="22"/>
      <c r="AR126" s="22"/>
    </row>
    <row r="127" spans="2:44" x14ac:dyDescent="0.35">
      <c r="B127" s="36" t="s">
        <v>214</v>
      </c>
      <c r="C127" s="36" t="s">
        <v>185</v>
      </c>
      <c r="D127" s="36" t="s">
        <v>90</v>
      </c>
      <c r="E127" s="36" t="s">
        <v>502</v>
      </c>
      <c r="F127" s="37">
        <v>9948695</v>
      </c>
      <c r="G127" s="38">
        <v>45981</v>
      </c>
      <c r="H127" s="36" t="s">
        <v>93</v>
      </c>
      <c r="I127" s="36" t="s">
        <v>93</v>
      </c>
      <c r="J127" s="36" t="s">
        <v>93</v>
      </c>
      <c r="K127" s="41">
        <v>45995</v>
      </c>
      <c r="L127" s="37">
        <v>7.0000000000000007E-2</v>
      </c>
      <c r="O127" s="18" t="s">
        <v>306</v>
      </c>
      <c r="P127" s="18">
        <v>9917567</v>
      </c>
      <c r="Q127" s="68" t="s">
        <v>221</v>
      </c>
      <c r="R127" s="18" t="s">
        <v>32</v>
      </c>
      <c r="S127" s="77" t="s">
        <v>21</v>
      </c>
      <c r="T127" s="71">
        <v>45993</v>
      </c>
      <c r="U127" s="67" t="s">
        <v>191</v>
      </c>
      <c r="V127" s="76">
        <v>7.0470000000000005E-2</v>
      </c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O127" s="22"/>
      <c r="AP127" s="22"/>
      <c r="AQ127" s="22"/>
      <c r="AR127" s="22"/>
    </row>
    <row r="128" spans="2:44" x14ac:dyDescent="0.35">
      <c r="B128" s="36" t="s">
        <v>214</v>
      </c>
      <c r="C128" s="36" t="s">
        <v>185</v>
      </c>
      <c r="D128" s="36" t="s">
        <v>90</v>
      </c>
      <c r="E128" s="36" t="s">
        <v>503</v>
      </c>
      <c r="F128" s="37">
        <v>9681699</v>
      </c>
      <c r="G128" s="38">
        <v>45980</v>
      </c>
      <c r="H128" s="36" t="s">
        <v>173</v>
      </c>
      <c r="I128" s="36" t="s">
        <v>194</v>
      </c>
      <c r="J128" s="36" t="s">
        <v>242</v>
      </c>
      <c r="K128" s="41">
        <v>45992</v>
      </c>
      <c r="L128" s="37">
        <v>7.0000000000000007E-2</v>
      </c>
      <c r="O128" s="18" t="s">
        <v>241</v>
      </c>
      <c r="P128" s="18">
        <v>9187356</v>
      </c>
      <c r="Q128" s="68" t="s">
        <v>239</v>
      </c>
      <c r="R128" s="18" t="s">
        <v>42</v>
      </c>
      <c r="S128" s="77" t="s">
        <v>21</v>
      </c>
      <c r="T128" s="71">
        <v>45992</v>
      </c>
      <c r="U128" s="67" t="s">
        <v>116</v>
      </c>
      <c r="V128" s="76">
        <v>9.3542850000000004E-3</v>
      </c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O128" s="22"/>
      <c r="AP128" s="22"/>
      <c r="AQ128" s="22"/>
      <c r="AR128" s="22"/>
    </row>
    <row r="129" spans="2:44" x14ac:dyDescent="0.35">
      <c r="B129" s="36" t="s">
        <v>214</v>
      </c>
      <c r="C129" s="36" t="s">
        <v>185</v>
      </c>
      <c r="D129" s="36" t="s">
        <v>90</v>
      </c>
      <c r="E129" s="36" t="s">
        <v>504</v>
      </c>
      <c r="F129" s="37">
        <v>9926910</v>
      </c>
      <c r="G129" s="38">
        <v>45976</v>
      </c>
      <c r="H129" s="36" t="s">
        <v>236</v>
      </c>
      <c r="I129" s="36" t="s">
        <v>16</v>
      </c>
      <c r="J129" s="36" t="s">
        <v>223</v>
      </c>
      <c r="K129" s="41">
        <v>45993</v>
      </c>
      <c r="L129" s="37">
        <v>0.08</v>
      </c>
      <c r="O129" s="18" t="s">
        <v>594</v>
      </c>
      <c r="P129" s="18">
        <v>9360829</v>
      </c>
      <c r="Q129" s="68" t="s">
        <v>77</v>
      </c>
      <c r="R129" s="18" t="s">
        <v>78</v>
      </c>
      <c r="S129" s="77" t="s">
        <v>17</v>
      </c>
      <c r="T129" s="71">
        <v>45994</v>
      </c>
      <c r="U129" s="67" t="s">
        <v>120</v>
      </c>
      <c r="V129" s="76">
        <v>8.5130999999999998E-2</v>
      </c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O129" s="22"/>
      <c r="AP129" s="22"/>
      <c r="AQ129" s="22"/>
      <c r="AR129" s="22"/>
    </row>
    <row r="130" spans="2:44" x14ac:dyDescent="0.35">
      <c r="B130" s="36" t="s">
        <v>214</v>
      </c>
      <c r="C130" s="36" t="s">
        <v>185</v>
      </c>
      <c r="D130" s="36" t="s">
        <v>90</v>
      </c>
      <c r="E130" s="36" t="s">
        <v>505</v>
      </c>
      <c r="F130" s="37">
        <v>9958664</v>
      </c>
      <c r="G130" s="38">
        <v>45983</v>
      </c>
      <c r="H130" s="36" t="s">
        <v>173</v>
      </c>
      <c r="I130" s="36" t="s">
        <v>194</v>
      </c>
      <c r="J130" s="36" t="s">
        <v>506</v>
      </c>
      <c r="K130" s="41">
        <v>45996</v>
      </c>
      <c r="L130" s="37">
        <v>7.0000000000000007E-2</v>
      </c>
      <c r="O130" s="18" t="s">
        <v>420</v>
      </c>
      <c r="P130" s="18">
        <v>9950105</v>
      </c>
      <c r="Q130" s="68" t="s">
        <v>90</v>
      </c>
      <c r="R130" s="18" t="s">
        <v>185</v>
      </c>
      <c r="S130" s="77" t="s">
        <v>10</v>
      </c>
      <c r="T130" s="71">
        <v>45993</v>
      </c>
      <c r="U130" s="67" t="s">
        <v>191</v>
      </c>
      <c r="V130" s="76">
        <v>7.0470000000000005E-2</v>
      </c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O130" s="22"/>
      <c r="AP130" s="22"/>
      <c r="AQ130" s="22"/>
      <c r="AR130" s="22"/>
    </row>
    <row r="131" spans="2:44" x14ac:dyDescent="0.35">
      <c r="B131" s="36" t="s">
        <v>214</v>
      </c>
      <c r="C131" s="36" t="s">
        <v>185</v>
      </c>
      <c r="D131" s="36" t="s">
        <v>90</v>
      </c>
      <c r="E131" s="36" t="s">
        <v>419</v>
      </c>
      <c r="F131" s="37">
        <v>9976812</v>
      </c>
      <c r="G131" s="38">
        <v>45987</v>
      </c>
      <c r="H131" s="36" t="s">
        <v>173</v>
      </c>
      <c r="I131" s="36" t="s">
        <v>38</v>
      </c>
      <c r="J131" s="36" t="s">
        <v>367</v>
      </c>
      <c r="K131" s="41">
        <v>45998</v>
      </c>
      <c r="L131" s="37">
        <v>0.08</v>
      </c>
      <c r="O131" s="18" t="s">
        <v>595</v>
      </c>
      <c r="P131" s="18">
        <v>9627966</v>
      </c>
      <c r="Q131" s="68" t="s">
        <v>189</v>
      </c>
      <c r="R131" s="18" t="s">
        <v>185</v>
      </c>
      <c r="S131" s="77" t="s">
        <v>10</v>
      </c>
      <c r="T131" s="71">
        <v>45997</v>
      </c>
      <c r="U131" s="67" t="s">
        <v>117</v>
      </c>
      <c r="V131" s="76">
        <v>6.3139500000000001E-2</v>
      </c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O131" s="22"/>
      <c r="AP131" s="22"/>
      <c r="AQ131" s="22"/>
      <c r="AR131" s="22"/>
    </row>
    <row r="132" spans="2:44" x14ac:dyDescent="0.35">
      <c r="B132" s="36" t="s">
        <v>214</v>
      </c>
      <c r="C132" s="36" t="s">
        <v>185</v>
      </c>
      <c r="D132" s="36" t="s">
        <v>189</v>
      </c>
      <c r="E132" s="36" t="s">
        <v>507</v>
      </c>
      <c r="F132" s="37">
        <v>9879698</v>
      </c>
      <c r="G132" s="38">
        <v>45982</v>
      </c>
      <c r="H132" s="36" t="s">
        <v>173</v>
      </c>
      <c r="I132" s="36" t="s">
        <v>56</v>
      </c>
      <c r="J132" s="36" t="s">
        <v>126</v>
      </c>
      <c r="K132" s="41">
        <v>45995</v>
      </c>
      <c r="L132" s="37">
        <v>0.08</v>
      </c>
      <c r="O132" s="18" t="s">
        <v>596</v>
      </c>
      <c r="P132" s="18">
        <v>9627485</v>
      </c>
      <c r="Q132" s="68" t="s">
        <v>597</v>
      </c>
      <c r="R132" s="18" t="s">
        <v>20</v>
      </c>
      <c r="S132" s="77" t="s">
        <v>21</v>
      </c>
      <c r="T132" s="71">
        <v>45942</v>
      </c>
      <c r="U132" s="67" t="s">
        <v>120</v>
      </c>
      <c r="V132" s="76">
        <v>6.4719000000000013E-2</v>
      </c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O132" s="22"/>
      <c r="AP132" s="22"/>
      <c r="AQ132" s="22"/>
      <c r="AR132" s="22"/>
    </row>
    <row r="133" spans="2:44" x14ac:dyDescent="0.35">
      <c r="B133" s="36" t="s">
        <v>214</v>
      </c>
      <c r="C133" s="36" t="s">
        <v>185</v>
      </c>
      <c r="D133" s="36" t="s">
        <v>189</v>
      </c>
      <c r="E133" s="36" t="s">
        <v>508</v>
      </c>
      <c r="F133" s="37">
        <v>9880465</v>
      </c>
      <c r="G133" s="38">
        <v>45982</v>
      </c>
      <c r="H133" s="36" t="s">
        <v>93</v>
      </c>
      <c r="I133" s="36" t="s">
        <v>93</v>
      </c>
      <c r="J133" s="36" t="s">
        <v>93</v>
      </c>
      <c r="K133" s="41">
        <v>45993</v>
      </c>
      <c r="L133" s="37">
        <v>7.0000000000000007E-2</v>
      </c>
      <c r="O133" s="18" t="s">
        <v>348</v>
      </c>
      <c r="P133" s="18">
        <v>9975040</v>
      </c>
      <c r="Q133" s="68" t="s">
        <v>26</v>
      </c>
      <c r="R133" s="18" t="s">
        <v>20</v>
      </c>
      <c r="S133" s="77" t="s">
        <v>21</v>
      </c>
      <c r="T133" s="71">
        <v>45992</v>
      </c>
      <c r="U133" s="67" t="s">
        <v>116</v>
      </c>
      <c r="V133" s="76">
        <v>7.0470000000000005E-2</v>
      </c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O133" s="22"/>
      <c r="AP133" s="22"/>
      <c r="AQ133" s="22"/>
      <c r="AR133" s="22"/>
    </row>
    <row r="134" spans="2:44" x14ac:dyDescent="0.35">
      <c r="B134" s="36" t="s">
        <v>214</v>
      </c>
      <c r="C134" s="36" t="s">
        <v>185</v>
      </c>
      <c r="D134" s="36" t="s">
        <v>189</v>
      </c>
      <c r="E134" s="36" t="s">
        <v>414</v>
      </c>
      <c r="F134" s="37">
        <v>9892133</v>
      </c>
      <c r="G134" s="38">
        <v>45986</v>
      </c>
      <c r="H134" s="36" t="s">
        <v>93</v>
      </c>
      <c r="I134" s="36" t="s">
        <v>93</v>
      </c>
      <c r="J134" s="36" t="s">
        <v>93</v>
      </c>
      <c r="K134" s="41">
        <v>45998</v>
      </c>
      <c r="L134" s="37">
        <v>0.08</v>
      </c>
      <c r="O134" s="18" t="s">
        <v>598</v>
      </c>
      <c r="P134" s="18">
        <v>9636747</v>
      </c>
      <c r="Q134" s="68" t="s">
        <v>79</v>
      </c>
      <c r="R134" s="18" t="s">
        <v>80</v>
      </c>
      <c r="S134" s="77" t="s">
        <v>17</v>
      </c>
      <c r="T134" s="71">
        <v>45992</v>
      </c>
      <c r="U134" s="67" t="s">
        <v>116</v>
      </c>
      <c r="V134" s="76">
        <v>6.4719000000000013E-2</v>
      </c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O134" s="22"/>
      <c r="AP134" s="22"/>
      <c r="AQ134" s="22"/>
      <c r="AR134" s="22"/>
    </row>
    <row r="135" spans="2:44" x14ac:dyDescent="0.35">
      <c r="B135" s="36" t="s">
        <v>214</v>
      </c>
      <c r="C135" s="36" t="s">
        <v>185</v>
      </c>
      <c r="D135" s="36" t="s">
        <v>189</v>
      </c>
      <c r="E135" s="36" t="s">
        <v>509</v>
      </c>
      <c r="F135" s="37">
        <v>9962407</v>
      </c>
      <c r="G135" s="38">
        <v>45974</v>
      </c>
      <c r="H135" s="36" t="s">
        <v>172</v>
      </c>
      <c r="I135" s="36" t="s">
        <v>45</v>
      </c>
      <c r="J135" s="36" t="s">
        <v>282</v>
      </c>
      <c r="K135" s="41">
        <v>45992</v>
      </c>
      <c r="L135" s="37">
        <v>0.08</v>
      </c>
      <c r="O135" s="18" t="s">
        <v>599</v>
      </c>
      <c r="P135" s="18">
        <v>9132818</v>
      </c>
      <c r="Q135" s="68" t="s">
        <v>77</v>
      </c>
      <c r="R135" s="18" t="s">
        <v>78</v>
      </c>
      <c r="S135" s="77" t="s">
        <v>17</v>
      </c>
      <c r="T135" s="71">
        <v>45995</v>
      </c>
      <c r="U135" s="67" t="s">
        <v>119</v>
      </c>
      <c r="V135" s="76">
        <v>5.5680210000000008E-2</v>
      </c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O135" s="22"/>
      <c r="AP135" s="22"/>
      <c r="AQ135" s="22"/>
      <c r="AR135" s="22"/>
    </row>
    <row r="136" spans="2:44" x14ac:dyDescent="0.35">
      <c r="B136" s="36" t="s">
        <v>214</v>
      </c>
      <c r="C136" s="36" t="s">
        <v>185</v>
      </c>
      <c r="D136" s="36" t="s">
        <v>189</v>
      </c>
      <c r="E136" s="36" t="s">
        <v>510</v>
      </c>
      <c r="F136" s="37">
        <v>9977268</v>
      </c>
      <c r="G136" s="38">
        <v>45982</v>
      </c>
      <c r="H136" s="36" t="s">
        <v>172</v>
      </c>
      <c r="I136" s="36" t="s">
        <v>39</v>
      </c>
      <c r="J136" s="36" t="s">
        <v>511</v>
      </c>
      <c r="K136" s="41">
        <v>45998</v>
      </c>
      <c r="L136" s="37">
        <v>0.08</v>
      </c>
      <c r="O136" s="18" t="s">
        <v>600</v>
      </c>
      <c r="P136" s="18">
        <v>9946362</v>
      </c>
      <c r="Q136" s="68" t="s">
        <v>23</v>
      </c>
      <c r="R136" s="18" t="s">
        <v>20</v>
      </c>
      <c r="S136" s="77" t="s">
        <v>21</v>
      </c>
      <c r="T136" s="71">
        <v>45820</v>
      </c>
      <c r="U136" s="67" t="s">
        <v>117</v>
      </c>
      <c r="V136" s="76">
        <v>7.0470000000000005E-2</v>
      </c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O136" s="22"/>
      <c r="AP136" s="22"/>
      <c r="AQ136" s="22"/>
      <c r="AR136" s="22"/>
    </row>
    <row r="137" spans="2:44" x14ac:dyDescent="0.35">
      <c r="B137" s="36" t="s">
        <v>215</v>
      </c>
      <c r="C137" s="36" t="s">
        <v>78</v>
      </c>
      <c r="D137" s="36" t="s">
        <v>77</v>
      </c>
      <c r="E137" s="36" t="s">
        <v>512</v>
      </c>
      <c r="F137" s="37">
        <v>9337705</v>
      </c>
      <c r="G137" s="38">
        <v>45958</v>
      </c>
      <c r="H137" s="36" t="s">
        <v>93</v>
      </c>
      <c r="I137" s="36" t="s">
        <v>93</v>
      </c>
      <c r="J137" s="36" t="s">
        <v>93</v>
      </c>
      <c r="K137" s="41">
        <v>45994</v>
      </c>
      <c r="L137" s="37">
        <v>0.09</v>
      </c>
      <c r="O137" s="18" t="s">
        <v>601</v>
      </c>
      <c r="P137" s="18">
        <v>9953509</v>
      </c>
      <c r="Q137" s="68" t="s">
        <v>480</v>
      </c>
      <c r="R137" s="18" t="s">
        <v>75</v>
      </c>
      <c r="S137" s="77" t="s">
        <v>10</v>
      </c>
      <c r="T137" s="71">
        <v>45996</v>
      </c>
      <c r="U137" s="67" t="s">
        <v>115</v>
      </c>
      <c r="V137" s="76">
        <v>6.90606E-2</v>
      </c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O137" s="22"/>
      <c r="AP137" s="22"/>
      <c r="AQ137" s="22"/>
      <c r="AR137" s="22"/>
    </row>
    <row r="138" spans="2:44" x14ac:dyDescent="0.35">
      <c r="B138" s="36" t="s">
        <v>215</v>
      </c>
      <c r="C138" s="36" t="s">
        <v>78</v>
      </c>
      <c r="D138" s="36" t="s">
        <v>77</v>
      </c>
      <c r="E138" s="36" t="s">
        <v>513</v>
      </c>
      <c r="F138" s="37">
        <v>9397286</v>
      </c>
      <c r="G138" s="38">
        <v>45965</v>
      </c>
      <c r="H138" s="36" t="s">
        <v>93</v>
      </c>
      <c r="I138" s="36" t="s">
        <v>93</v>
      </c>
      <c r="J138" s="36" t="s">
        <v>93</v>
      </c>
      <c r="K138" s="41">
        <v>45998</v>
      </c>
      <c r="L138" s="37">
        <v>0.09</v>
      </c>
      <c r="O138" s="18" t="s">
        <v>344</v>
      </c>
      <c r="P138" s="18">
        <v>9768382</v>
      </c>
      <c r="Q138" s="68" t="s">
        <v>4</v>
      </c>
      <c r="R138" s="18" t="s">
        <v>75</v>
      </c>
      <c r="S138" s="77" t="s">
        <v>10</v>
      </c>
      <c r="T138" s="71">
        <v>45997</v>
      </c>
      <c r="U138" s="67" t="s">
        <v>117</v>
      </c>
      <c r="V138" s="76">
        <v>6.9826050000000001E-2</v>
      </c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O138" s="22"/>
      <c r="AP138" s="22"/>
      <c r="AQ138" s="22"/>
      <c r="AR138" s="22"/>
    </row>
    <row r="139" spans="2:44" x14ac:dyDescent="0.35">
      <c r="B139" s="36" t="s">
        <v>215</v>
      </c>
      <c r="C139" s="36" t="s">
        <v>78</v>
      </c>
      <c r="D139" s="36" t="s">
        <v>77</v>
      </c>
      <c r="E139" s="36" t="s">
        <v>514</v>
      </c>
      <c r="F139" s="37">
        <v>9431123</v>
      </c>
      <c r="G139" s="38">
        <v>45974</v>
      </c>
      <c r="H139" s="36" t="s">
        <v>216</v>
      </c>
      <c r="I139" s="36" t="s">
        <v>64</v>
      </c>
      <c r="J139" s="36" t="s">
        <v>212</v>
      </c>
      <c r="K139" s="41">
        <v>45992</v>
      </c>
      <c r="L139" s="37">
        <v>0.09</v>
      </c>
      <c r="O139" s="18" t="s">
        <v>298</v>
      </c>
      <c r="P139" s="18">
        <v>9750672</v>
      </c>
      <c r="Q139" s="68" t="s">
        <v>4</v>
      </c>
      <c r="R139" s="18" t="s">
        <v>75</v>
      </c>
      <c r="S139" s="77" t="s">
        <v>10</v>
      </c>
      <c r="T139" s="71">
        <v>45998</v>
      </c>
      <c r="U139" s="67" t="s">
        <v>118</v>
      </c>
      <c r="V139" s="76">
        <v>6.9926490000000008E-2</v>
      </c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O139" s="22"/>
      <c r="AP139" s="22"/>
      <c r="AQ139" s="22"/>
      <c r="AR139" s="22"/>
    </row>
    <row r="140" spans="2:44" x14ac:dyDescent="0.35">
      <c r="B140" s="36" t="s">
        <v>215</v>
      </c>
      <c r="C140" s="36" t="s">
        <v>78</v>
      </c>
      <c r="D140" s="36" t="s">
        <v>77</v>
      </c>
      <c r="E140" s="36" t="s">
        <v>515</v>
      </c>
      <c r="F140" s="37">
        <v>9325685</v>
      </c>
      <c r="G140" s="38">
        <v>45977</v>
      </c>
      <c r="H140" s="36" t="s">
        <v>216</v>
      </c>
      <c r="I140" s="36" t="s">
        <v>64</v>
      </c>
      <c r="J140" s="36" t="s">
        <v>428</v>
      </c>
      <c r="K140" s="41">
        <v>45996</v>
      </c>
      <c r="L140" s="37">
        <v>0.06</v>
      </c>
      <c r="O140" s="18" t="s">
        <v>602</v>
      </c>
      <c r="P140" s="18">
        <v>9324332</v>
      </c>
      <c r="Q140" s="68" t="s">
        <v>200</v>
      </c>
      <c r="R140" s="18" t="s">
        <v>12</v>
      </c>
      <c r="S140" s="63" t="s">
        <v>10</v>
      </c>
      <c r="T140" s="71">
        <v>45997</v>
      </c>
      <c r="U140" s="67" t="s">
        <v>117</v>
      </c>
      <c r="V140" s="76">
        <v>3.0682395000000001E-2</v>
      </c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O140" s="22"/>
      <c r="AP140" s="22"/>
      <c r="AQ140" s="22"/>
      <c r="AR140" s="22"/>
    </row>
    <row r="141" spans="2:44" x14ac:dyDescent="0.35">
      <c r="B141" s="36" t="s">
        <v>215</v>
      </c>
      <c r="C141" s="36" t="s">
        <v>78</v>
      </c>
      <c r="D141" s="36" t="s">
        <v>77</v>
      </c>
      <c r="E141" s="36" t="s">
        <v>516</v>
      </c>
      <c r="F141" s="37">
        <v>9298399</v>
      </c>
      <c r="G141" s="38">
        <v>45976</v>
      </c>
      <c r="H141" s="36" t="s">
        <v>220</v>
      </c>
      <c r="I141" s="36" t="s">
        <v>27</v>
      </c>
      <c r="J141" s="36" t="s">
        <v>206</v>
      </c>
      <c r="K141" s="41">
        <v>45992</v>
      </c>
      <c r="L141" s="37">
        <v>0.06</v>
      </c>
      <c r="O141" s="18" t="s">
        <v>603</v>
      </c>
      <c r="P141" s="18">
        <v>9956616</v>
      </c>
      <c r="Q141" s="68" t="s">
        <v>189</v>
      </c>
      <c r="R141" s="18" t="s">
        <v>185</v>
      </c>
      <c r="S141" s="63" t="s">
        <v>10</v>
      </c>
      <c r="T141" s="71">
        <v>45997</v>
      </c>
      <c r="U141" s="67" t="s">
        <v>117</v>
      </c>
      <c r="V141" s="76">
        <v>6.90606E-2</v>
      </c>
      <c r="W141" s="18"/>
      <c r="X141" s="22"/>
      <c r="Y141" s="22"/>
      <c r="Z141" s="22"/>
      <c r="AA141" s="22"/>
      <c r="AB141" s="22"/>
      <c r="AC141" s="22"/>
      <c r="AD141" s="22"/>
      <c r="AE141" s="22"/>
      <c r="AF141" s="22"/>
      <c r="AO141" s="22"/>
      <c r="AP141" s="22"/>
      <c r="AQ141" s="22"/>
      <c r="AR141" s="22"/>
    </row>
    <row r="142" spans="2:44" x14ac:dyDescent="0.35">
      <c r="B142" s="36" t="s">
        <v>215</v>
      </c>
      <c r="C142" s="36" t="s">
        <v>78</v>
      </c>
      <c r="D142" s="36" t="s">
        <v>77</v>
      </c>
      <c r="E142" s="36" t="s">
        <v>517</v>
      </c>
      <c r="F142" s="37">
        <v>9360843</v>
      </c>
      <c r="G142" s="38">
        <v>45963</v>
      </c>
      <c r="H142" s="36" t="s">
        <v>301</v>
      </c>
      <c r="I142" s="36" t="s">
        <v>66</v>
      </c>
      <c r="J142" s="36" t="s">
        <v>302</v>
      </c>
      <c r="K142" s="41">
        <v>45997</v>
      </c>
      <c r="L142" s="37">
        <v>0.09</v>
      </c>
      <c r="O142" s="18" t="s">
        <v>401</v>
      </c>
      <c r="P142" s="18">
        <v>9976824</v>
      </c>
      <c r="Q142" s="68" t="s">
        <v>91</v>
      </c>
      <c r="R142" s="18" t="s">
        <v>185</v>
      </c>
      <c r="S142" s="63" t="s">
        <v>10</v>
      </c>
      <c r="T142" s="71">
        <v>45998</v>
      </c>
      <c r="U142" s="68" t="s">
        <v>118</v>
      </c>
      <c r="V142" s="44">
        <v>7.0470000000000005E-2</v>
      </c>
      <c r="W142" s="18"/>
      <c r="X142" s="22"/>
      <c r="Y142" s="22"/>
      <c r="Z142" s="22"/>
      <c r="AA142" s="22"/>
      <c r="AB142" s="22"/>
      <c r="AC142" s="22"/>
      <c r="AD142" s="22"/>
      <c r="AE142" s="22"/>
      <c r="AF142" s="22"/>
      <c r="AO142" s="22"/>
      <c r="AP142" s="22"/>
      <c r="AQ142" s="22"/>
      <c r="AR142" s="22"/>
    </row>
    <row r="143" spans="2:44" x14ac:dyDescent="0.35">
      <c r="B143" s="36" t="s">
        <v>215</v>
      </c>
      <c r="C143" s="36" t="s">
        <v>78</v>
      </c>
      <c r="D143" s="36" t="s">
        <v>77</v>
      </c>
      <c r="E143" s="36" t="s">
        <v>518</v>
      </c>
      <c r="F143" s="37">
        <v>9360867</v>
      </c>
      <c r="G143" s="38">
        <v>45951</v>
      </c>
      <c r="H143" s="36" t="s">
        <v>216</v>
      </c>
      <c r="I143" s="36" t="s">
        <v>64</v>
      </c>
      <c r="J143" s="36" t="s">
        <v>3</v>
      </c>
      <c r="K143" s="41">
        <v>45997</v>
      </c>
      <c r="L143" s="37">
        <v>0.08</v>
      </c>
      <c r="O143" s="18" t="s">
        <v>604</v>
      </c>
      <c r="P143" s="18">
        <v>9948724</v>
      </c>
      <c r="Q143" s="68" t="s">
        <v>205</v>
      </c>
      <c r="R143" s="18" t="s">
        <v>170</v>
      </c>
      <c r="S143" s="63" t="s">
        <v>21</v>
      </c>
      <c r="T143" s="71">
        <v>45995</v>
      </c>
      <c r="U143" s="68" t="s">
        <v>119</v>
      </c>
      <c r="V143" s="44">
        <v>7.1523000000000003E-2</v>
      </c>
      <c r="W143" s="18"/>
      <c r="X143" s="22"/>
      <c r="Y143" s="22"/>
      <c r="Z143" s="22"/>
      <c r="AA143" s="22"/>
      <c r="AB143" s="22"/>
      <c r="AC143" s="22"/>
      <c r="AD143" s="22"/>
      <c r="AE143" s="22"/>
      <c r="AF143" s="22"/>
      <c r="AO143" s="22"/>
      <c r="AP143" s="22"/>
      <c r="AQ143" s="22"/>
      <c r="AR143" s="22"/>
    </row>
    <row r="144" spans="2:44" x14ac:dyDescent="0.35">
      <c r="B144" s="36" t="s">
        <v>215</v>
      </c>
      <c r="C144" s="36" t="s">
        <v>78</v>
      </c>
      <c r="D144" s="36" t="s">
        <v>77</v>
      </c>
      <c r="E144" s="36" t="s">
        <v>388</v>
      </c>
      <c r="F144" s="37">
        <v>9388833</v>
      </c>
      <c r="G144" s="38">
        <v>45971</v>
      </c>
      <c r="H144" s="36" t="s">
        <v>216</v>
      </c>
      <c r="I144" s="36" t="s">
        <v>64</v>
      </c>
      <c r="J144" s="36" t="s">
        <v>182</v>
      </c>
      <c r="K144" s="41">
        <v>45992</v>
      </c>
      <c r="L144" s="37">
        <v>0.11</v>
      </c>
      <c r="O144" s="18" t="s">
        <v>605</v>
      </c>
      <c r="P144" s="18">
        <v>9986609</v>
      </c>
      <c r="Q144" s="68" t="s">
        <v>77</v>
      </c>
      <c r="R144" s="18" t="s">
        <v>78</v>
      </c>
      <c r="S144" s="63" t="s">
        <v>17</v>
      </c>
      <c r="T144" s="71">
        <v>45992</v>
      </c>
      <c r="U144" s="68" t="s">
        <v>116</v>
      </c>
      <c r="V144" s="44">
        <v>7.0470000000000005E-2</v>
      </c>
      <c r="W144" s="18"/>
      <c r="X144" s="22"/>
      <c r="Y144" s="22"/>
      <c r="Z144" s="22"/>
      <c r="AA144" s="22"/>
      <c r="AB144" s="22"/>
      <c r="AC144" s="22"/>
      <c r="AD144" s="22"/>
      <c r="AE144" s="22"/>
      <c r="AF144" s="22"/>
      <c r="AO144" s="22"/>
      <c r="AP144" s="22"/>
      <c r="AQ144" s="22"/>
      <c r="AR144" s="22"/>
    </row>
    <row r="145" spans="2:44" x14ac:dyDescent="0.35">
      <c r="B145" s="36" t="s">
        <v>215</v>
      </c>
      <c r="C145" s="36" t="s">
        <v>78</v>
      </c>
      <c r="D145" s="36" t="s">
        <v>77</v>
      </c>
      <c r="E145" s="36" t="s">
        <v>519</v>
      </c>
      <c r="F145" s="37">
        <v>9250713</v>
      </c>
      <c r="G145" s="38">
        <v>45989</v>
      </c>
      <c r="H145" s="36" t="s">
        <v>220</v>
      </c>
      <c r="I145" s="36" t="s">
        <v>41</v>
      </c>
      <c r="J145" s="36" t="s">
        <v>40</v>
      </c>
      <c r="K145" s="41">
        <v>45992</v>
      </c>
      <c r="L145" s="37">
        <v>0.05</v>
      </c>
      <c r="O145" s="18" t="s">
        <v>606</v>
      </c>
      <c r="P145" s="18">
        <v>9981374</v>
      </c>
      <c r="Q145" s="68" t="s">
        <v>77</v>
      </c>
      <c r="R145" s="18" t="s">
        <v>78</v>
      </c>
      <c r="S145" s="63" t="s">
        <v>17</v>
      </c>
      <c r="T145" s="71">
        <v>45993</v>
      </c>
      <c r="U145" s="68" t="s">
        <v>191</v>
      </c>
      <c r="V145" s="44">
        <v>7.0470000000000005E-2</v>
      </c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O145" s="22"/>
      <c r="AP145" s="22"/>
      <c r="AQ145" s="22"/>
      <c r="AR145" s="22"/>
    </row>
    <row r="146" spans="2:44" x14ac:dyDescent="0.35">
      <c r="B146" s="36" t="s">
        <v>215</v>
      </c>
      <c r="C146" s="36" t="s">
        <v>78</v>
      </c>
      <c r="D146" s="36" t="s">
        <v>77</v>
      </c>
      <c r="E146" s="36" t="s">
        <v>285</v>
      </c>
      <c r="F146" s="37">
        <v>9285952</v>
      </c>
      <c r="G146" s="38">
        <v>45987</v>
      </c>
      <c r="H146" s="36" t="s">
        <v>217</v>
      </c>
      <c r="I146" s="36" t="s">
        <v>60</v>
      </c>
      <c r="J146" s="36" t="s">
        <v>303</v>
      </c>
      <c r="K146" s="41">
        <v>45993</v>
      </c>
      <c r="L146" s="37">
        <v>0.06</v>
      </c>
      <c r="O146" s="18" t="s">
        <v>622</v>
      </c>
      <c r="P146" s="18">
        <v>9074626</v>
      </c>
      <c r="Q146" s="68" t="s">
        <v>85</v>
      </c>
      <c r="R146" s="18" t="s">
        <v>84</v>
      </c>
      <c r="S146" s="63" t="s">
        <v>17</v>
      </c>
      <c r="T146" s="71">
        <v>45995</v>
      </c>
      <c r="U146" s="68" t="s">
        <v>119</v>
      </c>
      <c r="V146" s="44">
        <v>0.06</v>
      </c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O146" s="22"/>
      <c r="AP146" s="22"/>
      <c r="AQ146" s="22"/>
      <c r="AR146" s="22"/>
    </row>
    <row r="147" spans="2:44" x14ac:dyDescent="0.35">
      <c r="B147" s="36" t="s">
        <v>215</v>
      </c>
      <c r="C147" s="36" t="s">
        <v>78</v>
      </c>
      <c r="D147" s="36" t="s">
        <v>77</v>
      </c>
      <c r="E147" s="36" t="s">
        <v>520</v>
      </c>
      <c r="F147" s="37">
        <v>9302499</v>
      </c>
      <c r="G147" s="38">
        <v>45978</v>
      </c>
      <c r="H147" s="36" t="s">
        <v>21</v>
      </c>
      <c r="I147" s="36" t="s">
        <v>21</v>
      </c>
      <c r="J147" s="36" t="s">
        <v>21</v>
      </c>
      <c r="K147" s="41">
        <v>45996</v>
      </c>
      <c r="L147" s="37">
        <v>0.06</v>
      </c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O147" s="22"/>
      <c r="AP147" s="22"/>
      <c r="AQ147" s="22"/>
      <c r="AR147" s="22"/>
    </row>
    <row r="148" spans="2:44" x14ac:dyDescent="0.35">
      <c r="B148" s="36" t="s">
        <v>215</v>
      </c>
      <c r="C148" s="36" t="s">
        <v>78</v>
      </c>
      <c r="D148" s="36" t="s">
        <v>77</v>
      </c>
      <c r="E148" s="36" t="s">
        <v>390</v>
      </c>
      <c r="F148" s="37">
        <v>9337755</v>
      </c>
      <c r="G148" s="38">
        <v>45970</v>
      </c>
      <c r="H148" s="36" t="s">
        <v>216</v>
      </c>
      <c r="I148" s="36" t="s">
        <v>64</v>
      </c>
      <c r="J148" s="36" t="s">
        <v>182</v>
      </c>
      <c r="K148" s="41">
        <v>45992</v>
      </c>
      <c r="L148" s="37">
        <v>0.11</v>
      </c>
      <c r="O148" s="18"/>
      <c r="P148" s="18"/>
      <c r="Q148" s="68"/>
      <c r="R148" s="18"/>
      <c r="S148" s="69"/>
      <c r="T148" s="71"/>
      <c r="U148" s="68"/>
      <c r="V148" s="44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O148" s="22"/>
      <c r="AP148" s="22"/>
      <c r="AQ148" s="22"/>
      <c r="AR148" s="22"/>
    </row>
    <row r="149" spans="2:44" x14ac:dyDescent="0.35">
      <c r="B149" s="36" t="s">
        <v>215</v>
      </c>
      <c r="C149" s="36" t="s">
        <v>78</v>
      </c>
      <c r="D149" s="36" t="s">
        <v>77</v>
      </c>
      <c r="E149" s="36" t="s">
        <v>521</v>
      </c>
      <c r="F149" s="37">
        <v>9781918</v>
      </c>
      <c r="G149" s="38">
        <v>45973</v>
      </c>
      <c r="H149" s="36" t="s">
        <v>216</v>
      </c>
      <c r="I149" s="36" t="s">
        <v>47</v>
      </c>
      <c r="J149" s="36" t="s">
        <v>353</v>
      </c>
      <c r="K149" s="41">
        <v>45994</v>
      </c>
      <c r="L149" s="37">
        <v>7.0000000000000007E-2</v>
      </c>
      <c r="O149" s="18"/>
      <c r="P149" s="18"/>
      <c r="Q149" s="68"/>
      <c r="R149" s="18"/>
      <c r="S149" s="69"/>
      <c r="T149" s="71"/>
      <c r="U149" s="68"/>
      <c r="V149" s="44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O149" s="22"/>
      <c r="AP149" s="22"/>
      <c r="AQ149" s="22"/>
      <c r="AR149" s="22"/>
    </row>
    <row r="150" spans="2:44" x14ac:dyDescent="0.35">
      <c r="B150" s="36" t="s">
        <v>215</v>
      </c>
      <c r="C150" s="36" t="s">
        <v>78</v>
      </c>
      <c r="D150" s="36" t="s">
        <v>77</v>
      </c>
      <c r="E150" s="36" t="s">
        <v>522</v>
      </c>
      <c r="F150" s="37">
        <v>9403671</v>
      </c>
      <c r="G150" s="38">
        <v>45980</v>
      </c>
      <c r="H150" s="36" t="s">
        <v>216</v>
      </c>
      <c r="I150" s="36" t="s">
        <v>81</v>
      </c>
      <c r="J150" s="36" t="s">
        <v>328</v>
      </c>
      <c r="K150" s="41">
        <v>45994</v>
      </c>
      <c r="L150" s="37">
        <v>0.05</v>
      </c>
      <c r="O150" s="18"/>
      <c r="P150" s="18"/>
      <c r="Q150" s="68"/>
      <c r="R150" s="18"/>
      <c r="S150" s="69"/>
      <c r="T150" s="71"/>
      <c r="U150" s="68"/>
      <c r="V150" s="67"/>
      <c r="W150" s="70"/>
      <c r="X150" s="70"/>
      <c r="Y150" s="22"/>
      <c r="Z150" s="22"/>
      <c r="AA150" s="22"/>
      <c r="AB150" s="22"/>
      <c r="AC150" s="22"/>
      <c r="AD150" s="22"/>
      <c r="AE150" s="22"/>
      <c r="AF150" s="22"/>
      <c r="AO150" s="22"/>
      <c r="AP150" s="22"/>
      <c r="AQ150" s="22"/>
      <c r="AR150" s="22"/>
    </row>
    <row r="151" spans="2:44" x14ac:dyDescent="0.35">
      <c r="B151" s="36" t="s">
        <v>215</v>
      </c>
      <c r="C151" s="36" t="s">
        <v>78</v>
      </c>
      <c r="D151" s="36" t="s">
        <v>77</v>
      </c>
      <c r="E151" s="36" t="s">
        <v>523</v>
      </c>
      <c r="F151" s="37">
        <v>9986611</v>
      </c>
      <c r="G151" s="38">
        <v>45975</v>
      </c>
      <c r="H151" s="36" t="s">
        <v>216</v>
      </c>
      <c r="I151" s="36" t="s">
        <v>70</v>
      </c>
      <c r="J151" s="36" t="s">
        <v>72</v>
      </c>
      <c r="K151" s="41">
        <v>45992</v>
      </c>
      <c r="L151" s="37">
        <v>0.08</v>
      </c>
      <c r="O151" s="18"/>
      <c r="P151" s="18"/>
      <c r="Q151" s="68"/>
      <c r="R151" s="18"/>
      <c r="S151" s="69"/>
      <c r="T151" s="71"/>
      <c r="U151" s="68"/>
      <c r="V151" s="67"/>
      <c r="W151" s="70"/>
      <c r="X151" s="70"/>
      <c r="Y151" s="22"/>
      <c r="Z151" s="22"/>
      <c r="AA151" s="22"/>
      <c r="AB151" s="22"/>
      <c r="AC151" s="22"/>
      <c r="AD151" s="22"/>
      <c r="AE151" s="22"/>
      <c r="AF151" s="22"/>
      <c r="AO151" s="22"/>
      <c r="AP151" s="22"/>
      <c r="AQ151" s="22"/>
      <c r="AR151" s="22"/>
    </row>
    <row r="152" spans="2:44" x14ac:dyDescent="0.35">
      <c r="B152" s="36" t="s">
        <v>215</v>
      </c>
      <c r="C152" s="36" t="s">
        <v>78</v>
      </c>
      <c r="D152" s="36" t="s">
        <v>77</v>
      </c>
      <c r="E152" s="36" t="s">
        <v>271</v>
      </c>
      <c r="F152" s="37">
        <v>9981491</v>
      </c>
      <c r="G152" s="38">
        <v>45978</v>
      </c>
      <c r="H152" s="36" t="s">
        <v>171</v>
      </c>
      <c r="I152" s="36" t="s">
        <v>74</v>
      </c>
      <c r="J152" s="36" t="s">
        <v>196</v>
      </c>
      <c r="K152" s="41">
        <v>45992</v>
      </c>
      <c r="L152" s="37">
        <v>0.08</v>
      </c>
      <c r="O152" s="18"/>
      <c r="P152" s="18"/>
      <c r="Q152" s="68"/>
      <c r="R152" s="18"/>
      <c r="S152" s="69"/>
      <c r="T152" s="71"/>
      <c r="U152" s="68"/>
      <c r="V152" s="67"/>
      <c r="W152" s="70"/>
      <c r="X152" s="70"/>
      <c r="Y152" s="22"/>
      <c r="Z152" s="22"/>
      <c r="AA152" s="22"/>
      <c r="AB152" s="22"/>
      <c r="AC152" s="22"/>
      <c r="AD152" s="22"/>
      <c r="AE152" s="22"/>
      <c r="AF152" s="22"/>
      <c r="AO152" s="22"/>
      <c r="AP152" s="22"/>
      <c r="AQ152" s="22"/>
      <c r="AR152" s="22"/>
    </row>
    <row r="153" spans="2:44" x14ac:dyDescent="0.35">
      <c r="B153" s="36" t="s">
        <v>215</v>
      </c>
      <c r="C153" s="36" t="s">
        <v>84</v>
      </c>
      <c r="D153" s="36" t="s">
        <v>85</v>
      </c>
      <c r="E153" s="36" t="s">
        <v>304</v>
      </c>
      <c r="F153" s="37">
        <v>9074640</v>
      </c>
      <c r="G153" s="38">
        <v>45986</v>
      </c>
      <c r="H153" s="36" t="s">
        <v>373</v>
      </c>
      <c r="I153" s="36" t="s">
        <v>373</v>
      </c>
      <c r="J153" s="36" t="s">
        <v>524</v>
      </c>
      <c r="K153" s="41">
        <v>45992</v>
      </c>
      <c r="L153" s="37">
        <v>0.06</v>
      </c>
      <c r="O153" s="18"/>
      <c r="P153" s="18"/>
      <c r="Q153" s="68"/>
      <c r="R153" s="18"/>
      <c r="S153" s="69"/>
      <c r="T153" s="71"/>
      <c r="U153" s="68"/>
      <c r="V153" s="67"/>
      <c r="W153" s="70"/>
      <c r="X153" s="70"/>
      <c r="Y153" s="22"/>
      <c r="Z153" s="22"/>
      <c r="AA153" s="22"/>
      <c r="AB153" s="22"/>
      <c r="AC153" s="22"/>
      <c r="AD153" s="22"/>
      <c r="AE153" s="22"/>
      <c r="AF153" s="22"/>
      <c r="AO153" s="22"/>
      <c r="AP153" s="22"/>
      <c r="AQ153" s="22"/>
      <c r="AR153" s="22"/>
    </row>
    <row r="154" spans="2:44" x14ac:dyDescent="0.35">
      <c r="B154" s="36" t="s">
        <v>215</v>
      </c>
      <c r="C154" s="36" t="s">
        <v>84</v>
      </c>
      <c r="D154" s="36" t="s">
        <v>85</v>
      </c>
      <c r="E154" s="36" t="s">
        <v>525</v>
      </c>
      <c r="F154" s="37">
        <v>9627502</v>
      </c>
      <c r="G154" s="38">
        <v>45991</v>
      </c>
      <c r="H154" s="36" t="s">
        <v>21</v>
      </c>
      <c r="I154" s="36" t="s">
        <v>21</v>
      </c>
      <c r="J154" s="36" t="s">
        <v>21</v>
      </c>
      <c r="K154" s="41">
        <v>45995</v>
      </c>
      <c r="L154" s="37">
        <v>0.06</v>
      </c>
      <c r="O154" s="18"/>
      <c r="P154" s="18"/>
      <c r="Q154" s="68"/>
      <c r="R154" s="18"/>
      <c r="S154" s="69"/>
      <c r="T154" s="71"/>
      <c r="U154" s="68"/>
      <c r="V154" s="67"/>
      <c r="W154" s="70"/>
      <c r="X154" s="70"/>
      <c r="Y154" s="22"/>
      <c r="Z154" s="22"/>
      <c r="AA154" s="22"/>
      <c r="AB154" s="22"/>
      <c r="AC154" s="22"/>
      <c r="AD154" s="22"/>
      <c r="AE154" s="22"/>
      <c r="AF154" s="22"/>
      <c r="AO154" s="22"/>
      <c r="AP154" s="22"/>
      <c r="AQ154" s="22"/>
      <c r="AR154" s="22"/>
    </row>
    <row r="155" spans="2:44" x14ac:dyDescent="0.35">
      <c r="B155" s="36" t="s">
        <v>215</v>
      </c>
      <c r="C155" s="36" t="s">
        <v>84</v>
      </c>
      <c r="D155" s="36" t="s">
        <v>85</v>
      </c>
      <c r="E155" s="36" t="s">
        <v>526</v>
      </c>
      <c r="F155" s="37">
        <v>9074638</v>
      </c>
      <c r="G155" s="38">
        <v>45975</v>
      </c>
      <c r="H155" s="36" t="s">
        <v>216</v>
      </c>
      <c r="I155" s="36" t="s">
        <v>47</v>
      </c>
      <c r="J155" s="36" t="s">
        <v>313</v>
      </c>
      <c r="K155" s="41">
        <v>45994</v>
      </c>
      <c r="L155" s="37">
        <v>0.06</v>
      </c>
      <c r="O155" s="18"/>
      <c r="P155" s="18"/>
      <c r="Q155" s="68"/>
      <c r="R155" s="18"/>
      <c r="S155" s="69"/>
      <c r="T155" s="71"/>
      <c r="U155" s="68"/>
      <c r="V155" s="67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O155" s="22"/>
      <c r="AP155" s="22"/>
      <c r="AQ155" s="22"/>
      <c r="AR155" s="22"/>
    </row>
    <row r="156" spans="2:44" x14ac:dyDescent="0.35">
      <c r="B156" s="36" t="s">
        <v>215</v>
      </c>
      <c r="C156" s="36" t="s">
        <v>84</v>
      </c>
      <c r="D156" s="36" t="s">
        <v>85</v>
      </c>
      <c r="E156" s="36" t="s">
        <v>527</v>
      </c>
      <c r="F156" s="37">
        <v>9210816</v>
      </c>
      <c r="G156" s="38">
        <v>45981</v>
      </c>
      <c r="H156" s="36" t="s">
        <v>216</v>
      </c>
      <c r="I156" s="36" t="s">
        <v>70</v>
      </c>
      <c r="J156" s="36" t="s">
        <v>71</v>
      </c>
      <c r="K156" s="41">
        <v>45997</v>
      </c>
      <c r="L156" s="37">
        <v>0.05</v>
      </c>
      <c r="O156" s="18"/>
      <c r="P156" s="18"/>
      <c r="Q156" s="68"/>
      <c r="R156" s="18"/>
      <c r="S156" s="69"/>
      <c r="T156" s="71"/>
      <c r="U156" s="68"/>
      <c r="V156" s="67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O156" s="22"/>
      <c r="AP156" s="22"/>
      <c r="AQ156" s="22"/>
      <c r="AR156" s="22"/>
    </row>
    <row r="157" spans="2:44" x14ac:dyDescent="0.35">
      <c r="B157" s="36" t="s">
        <v>216</v>
      </c>
      <c r="C157" s="36" t="s">
        <v>75</v>
      </c>
      <c r="D157" s="36" t="s">
        <v>180</v>
      </c>
      <c r="E157" s="36" t="s">
        <v>393</v>
      </c>
      <c r="F157" s="37">
        <v>9376294</v>
      </c>
      <c r="G157" s="38">
        <v>45976</v>
      </c>
      <c r="H157" s="36" t="s">
        <v>216</v>
      </c>
      <c r="I157" s="36" t="s">
        <v>47</v>
      </c>
      <c r="J157" s="36" t="s">
        <v>254</v>
      </c>
      <c r="K157" s="41">
        <v>45992</v>
      </c>
      <c r="L157" s="37">
        <v>0.03</v>
      </c>
      <c r="O157" s="18"/>
      <c r="P157" s="18"/>
      <c r="Q157" s="68"/>
      <c r="R157" s="18"/>
      <c r="S157" s="69"/>
      <c r="T157" s="71"/>
      <c r="U157" s="68"/>
      <c r="V157" s="67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O157" s="22"/>
      <c r="AP157" s="22"/>
      <c r="AQ157" s="22"/>
      <c r="AR157" s="22"/>
    </row>
    <row r="158" spans="2:44" x14ac:dyDescent="0.35">
      <c r="B158" s="36" t="s">
        <v>216</v>
      </c>
      <c r="C158" s="36" t="s">
        <v>75</v>
      </c>
      <c r="D158" s="36" t="s">
        <v>180</v>
      </c>
      <c r="E158" s="36" t="s">
        <v>422</v>
      </c>
      <c r="F158" s="37">
        <v>9269180</v>
      </c>
      <c r="G158" s="38">
        <v>45991</v>
      </c>
      <c r="H158" s="36" t="s">
        <v>216</v>
      </c>
      <c r="I158" s="36" t="s">
        <v>47</v>
      </c>
      <c r="J158" s="36" t="s">
        <v>528</v>
      </c>
      <c r="K158" s="41">
        <v>45995</v>
      </c>
      <c r="L158" s="37">
        <v>0.06</v>
      </c>
      <c r="O158" s="18"/>
      <c r="P158" s="18"/>
      <c r="Q158" s="68"/>
      <c r="R158" s="18"/>
      <c r="S158" s="69"/>
      <c r="T158" s="71"/>
      <c r="U158" s="68"/>
      <c r="V158" s="67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O158" s="22"/>
      <c r="AP158" s="22"/>
      <c r="AQ158" s="22"/>
      <c r="AR158" s="22"/>
    </row>
    <row r="159" spans="2:44" x14ac:dyDescent="0.35">
      <c r="B159" s="36" t="s">
        <v>217</v>
      </c>
      <c r="C159" s="36" t="s">
        <v>80</v>
      </c>
      <c r="D159" s="36" t="s">
        <v>79</v>
      </c>
      <c r="E159" s="36" t="s">
        <v>394</v>
      </c>
      <c r="F159" s="37">
        <v>9640023</v>
      </c>
      <c r="G159" s="38">
        <v>45977</v>
      </c>
      <c r="H159" s="36" t="s">
        <v>216</v>
      </c>
      <c r="I159" s="36" t="s">
        <v>47</v>
      </c>
      <c r="J159" s="36" t="s">
        <v>49</v>
      </c>
      <c r="K159" s="41">
        <v>45992</v>
      </c>
      <c r="L159" s="37">
        <v>7.0000000000000007E-2</v>
      </c>
      <c r="O159" s="49"/>
      <c r="P159" s="49"/>
      <c r="Q159" s="51"/>
      <c r="R159" s="49"/>
      <c r="S159" s="50"/>
      <c r="T159" s="72"/>
      <c r="U159" s="51"/>
      <c r="V159" s="5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O159" s="22"/>
      <c r="AP159" s="22"/>
      <c r="AQ159" s="22"/>
      <c r="AR159" s="22"/>
    </row>
    <row r="160" spans="2:44" x14ac:dyDescent="0.35">
      <c r="B160" s="36" t="s">
        <v>217</v>
      </c>
      <c r="C160" s="36" t="s">
        <v>80</v>
      </c>
      <c r="D160" s="36" t="s">
        <v>79</v>
      </c>
      <c r="E160" s="36" t="s">
        <v>529</v>
      </c>
      <c r="F160" s="37">
        <v>9649328</v>
      </c>
      <c r="G160" s="38">
        <v>45982</v>
      </c>
      <c r="H160" s="36" t="s">
        <v>216</v>
      </c>
      <c r="I160" s="36" t="s">
        <v>70</v>
      </c>
      <c r="J160" s="36" t="s">
        <v>70</v>
      </c>
      <c r="K160" s="41">
        <v>45995</v>
      </c>
      <c r="L160" s="37">
        <v>0.06</v>
      </c>
      <c r="O160" s="49"/>
      <c r="P160" s="49"/>
      <c r="Q160" s="51"/>
      <c r="R160" s="49"/>
      <c r="S160" s="50"/>
      <c r="T160" s="72"/>
      <c r="U160" s="51"/>
      <c r="V160" s="5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O160" s="22"/>
      <c r="AP160" s="22"/>
      <c r="AQ160" s="22"/>
      <c r="AR160" s="22"/>
    </row>
    <row r="161" spans="2:44" x14ac:dyDescent="0.35">
      <c r="B161" s="36" t="s">
        <v>217</v>
      </c>
      <c r="C161" s="36" t="s">
        <v>80</v>
      </c>
      <c r="D161" s="36" t="s">
        <v>79</v>
      </c>
      <c r="E161" s="36" t="s">
        <v>287</v>
      </c>
      <c r="F161" s="37">
        <v>9626285</v>
      </c>
      <c r="G161" s="38">
        <v>45978</v>
      </c>
      <c r="H161" s="36" t="s">
        <v>216</v>
      </c>
      <c r="I161" s="36" t="s">
        <v>47</v>
      </c>
      <c r="J161" s="36" t="s">
        <v>280</v>
      </c>
      <c r="K161" s="41">
        <v>45993</v>
      </c>
      <c r="L161" s="37">
        <v>7.0000000000000007E-2</v>
      </c>
      <c r="O161" s="49"/>
      <c r="P161" s="49"/>
      <c r="Q161" s="51"/>
      <c r="R161" s="49"/>
      <c r="S161" s="50"/>
      <c r="T161" s="72"/>
      <c r="U161" s="51"/>
      <c r="V161" s="5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O161" s="22"/>
      <c r="AP161" s="22"/>
      <c r="AQ161" s="22"/>
      <c r="AR161" s="22"/>
    </row>
    <row r="162" spans="2:44" x14ac:dyDescent="0.35">
      <c r="B162" s="36" t="s">
        <v>217</v>
      </c>
      <c r="C162" s="36" t="s">
        <v>80</v>
      </c>
      <c r="D162" s="36" t="s">
        <v>79</v>
      </c>
      <c r="E162" s="36" t="s">
        <v>530</v>
      </c>
      <c r="F162" s="37">
        <v>9317315</v>
      </c>
      <c r="G162" s="38">
        <v>45982</v>
      </c>
      <c r="H162" s="36" t="s">
        <v>216</v>
      </c>
      <c r="I162" s="36" t="s">
        <v>70</v>
      </c>
      <c r="J162" s="36" t="s">
        <v>70</v>
      </c>
      <c r="K162" s="41">
        <v>45997</v>
      </c>
      <c r="L162" s="37">
        <v>0.06</v>
      </c>
      <c r="O162" s="49"/>
      <c r="P162" s="49"/>
      <c r="Q162" s="51"/>
      <c r="R162" s="49"/>
      <c r="S162" s="50"/>
      <c r="T162" s="72"/>
      <c r="U162" s="51"/>
      <c r="V162" s="5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O162" s="22"/>
      <c r="AP162" s="22"/>
      <c r="AQ162" s="22"/>
      <c r="AR162" s="22"/>
    </row>
    <row r="163" spans="2:44" x14ac:dyDescent="0.35">
      <c r="B163" s="36" t="s">
        <v>217</v>
      </c>
      <c r="C163" s="36" t="s">
        <v>80</v>
      </c>
      <c r="D163" s="36" t="s">
        <v>79</v>
      </c>
      <c r="E163" s="36" t="s">
        <v>531</v>
      </c>
      <c r="F163" s="37">
        <v>9696149</v>
      </c>
      <c r="G163" s="38">
        <v>45980</v>
      </c>
      <c r="H163" s="36" t="s">
        <v>216</v>
      </c>
      <c r="I163" s="36" t="s">
        <v>47</v>
      </c>
      <c r="J163" s="36" t="s">
        <v>229</v>
      </c>
      <c r="K163" s="41">
        <v>45993</v>
      </c>
      <c r="L163" s="37">
        <v>0.06</v>
      </c>
      <c r="O163" s="49"/>
      <c r="P163" s="49"/>
      <c r="Q163" s="51"/>
      <c r="R163" s="49"/>
      <c r="S163" s="50"/>
      <c r="T163" s="72"/>
      <c r="U163" s="51"/>
      <c r="V163" s="5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O163" s="22"/>
      <c r="AP163" s="22"/>
      <c r="AQ163" s="22"/>
      <c r="AR163" s="22"/>
    </row>
    <row r="164" spans="2:44" x14ac:dyDescent="0.35">
      <c r="B164" s="36" t="s">
        <v>217</v>
      </c>
      <c r="C164" s="36" t="s">
        <v>80</v>
      </c>
      <c r="D164" s="36" t="s">
        <v>79</v>
      </c>
      <c r="E164" s="36" t="s">
        <v>412</v>
      </c>
      <c r="F164" s="37">
        <v>9336737</v>
      </c>
      <c r="G164" s="38">
        <v>45988</v>
      </c>
      <c r="H164" s="36" t="s">
        <v>220</v>
      </c>
      <c r="I164" s="36" t="s">
        <v>41</v>
      </c>
      <c r="J164" s="36" t="s">
        <v>532</v>
      </c>
      <c r="K164" s="41">
        <v>45998</v>
      </c>
      <c r="L164" s="37">
        <v>0.06</v>
      </c>
      <c r="O164" s="49"/>
      <c r="P164" s="49"/>
      <c r="Q164" s="49"/>
      <c r="R164" s="49"/>
      <c r="S164" s="50"/>
      <c r="T164" s="72"/>
      <c r="U164" s="51"/>
      <c r="V164" s="5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O164" s="22"/>
      <c r="AP164" s="22"/>
      <c r="AQ164" s="22"/>
      <c r="AR164" s="22"/>
    </row>
    <row r="165" spans="2:44" x14ac:dyDescent="0.35">
      <c r="B165" s="36" t="s">
        <v>217</v>
      </c>
      <c r="C165" s="36" t="s">
        <v>80</v>
      </c>
      <c r="D165" s="36" t="s">
        <v>79</v>
      </c>
      <c r="E165" s="36" t="s">
        <v>411</v>
      </c>
      <c r="F165" s="37">
        <v>9980540</v>
      </c>
      <c r="G165" s="38">
        <v>45990</v>
      </c>
      <c r="H165" s="36" t="s">
        <v>220</v>
      </c>
      <c r="I165" s="36" t="s">
        <v>41</v>
      </c>
      <c r="J165" s="36" t="s">
        <v>40</v>
      </c>
      <c r="K165" s="41">
        <v>45996</v>
      </c>
      <c r="L165" s="37">
        <v>7.0000000000000007E-2</v>
      </c>
      <c r="O165" s="49"/>
      <c r="P165" s="49"/>
      <c r="Q165" s="49"/>
      <c r="R165" s="49"/>
      <c r="S165" s="50"/>
      <c r="T165" s="72"/>
      <c r="U165" s="51"/>
      <c r="V165" s="5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O165" s="22"/>
      <c r="AP165" s="22"/>
      <c r="AQ165" s="22"/>
      <c r="AR165" s="22"/>
    </row>
    <row r="166" spans="2:44" x14ac:dyDescent="0.35">
      <c r="B166" s="36" t="s">
        <v>218</v>
      </c>
      <c r="C166" s="36" t="s">
        <v>55</v>
      </c>
      <c r="D166" s="36" t="s">
        <v>305</v>
      </c>
      <c r="E166" s="36" t="s">
        <v>397</v>
      </c>
      <c r="F166" s="37">
        <v>9355604</v>
      </c>
      <c r="G166" s="38">
        <v>45986</v>
      </c>
      <c r="H166" s="36" t="s">
        <v>533</v>
      </c>
      <c r="I166" s="36" t="s">
        <v>55</v>
      </c>
      <c r="J166" s="36" t="s">
        <v>534</v>
      </c>
      <c r="K166" s="41">
        <v>45996</v>
      </c>
      <c r="L166" s="37">
        <v>0.06</v>
      </c>
      <c r="O166" s="49"/>
      <c r="P166" s="49"/>
      <c r="Q166" s="49"/>
      <c r="R166" s="49"/>
      <c r="S166" s="50"/>
      <c r="T166" s="72"/>
      <c r="U166" s="51"/>
      <c r="V166" s="5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O166" s="22"/>
      <c r="AP166" s="22"/>
      <c r="AQ166" s="22"/>
      <c r="AR166" s="22"/>
    </row>
    <row r="167" spans="2:44" x14ac:dyDescent="0.35">
      <c r="B167" s="36" t="s">
        <v>222</v>
      </c>
      <c r="C167" s="36" t="s">
        <v>32</v>
      </c>
      <c r="D167" s="36" t="s">
        <v>221</v>
      </c>
      <c r="E167" s="36" t="s">
        <v>535</v>
      </c>
      <c r="F167" s="37">
        <v>9864746</v>
      </c>
      <c r="G167" s="38">
        <v>45981</v>
      </c>
      <c r="H167" s="36" t="s">
        <v>48</v>
      </c>
      <c r="I167" s="36" t="s">
        <v>48</v>
      </c>
      <c r="J167" s="36" t="s">
        <v>48</v>
      </c>
      <c r="K167" s="41">
        <v>45994</v>
      </c>
      <c r="L167" s="37">
        <v>0.08</v>
      </c>
      <c r="O167" s="49"/>
      <c r="P167" s="49"/>
      <c r="Q167" s="49"/>
      <c r="R167" s="49"/>
      <c r="S167" s="50"/>
      <c r="T167" s="72"/>
      <c r="U167" s="51"/>
      <c r="V167" s="5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O167" s="22"/>
      <c r="AP167" s="22"/>
      <c r="AQ167" s="22"/>
      <c r="AR167" s="22"/>
    </row>
    <row r="168" spans="2:44" x14ac:dyDescent="0.35">
      <c r="B168" s="36" t="s">
        <v>236</v>
      </c>
      <c r="C168" s="36" t="s">
        <v>16</v>
      </c>
      <c r="D168" s="36" t="s">
        <v>536</v>
      </c>
      <c r="E168" s="36" t="s">
        <v>323</v>
      </c>
      <c r="F168" s="37">
        <v>9941520</v>
      </c>
      <c r="G168" s="38">
        <v>45990</v>
      </c>
      <c r="H168" s="36" t="s">
        <v>93</v>
      </c>
      <c r="I168" s="36" t="s">
        <v>93</v>
      </c>
      <c r="J168" s="36" t="s">
        <v>93</v>
      </c>
      <c r="K168" s="41">
        <v>45994</v>
      </c>
      <c r="L168" s="37">
        <v>0.05</v>
      </c>
      <c r="O168" s="49"/>
      <c r="P168" s="49"/>
      <c r="Q168" s="49"/>
      <c r="R168" s="49"/>
      <c r="S168" s="50"/>
      <c r="T168" s="72"/>
      <c r="U168" s="51"/>
      <c r="V168" s="5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O168" s="22"/>
      <c r="AP168" s="22"/>
      <c r="AQ168" s="22"/>
      <c r="AR168" s="22"/>
    </row>
    <row r="169" spans="2:44" x14ac:dyDescent="0.35">
      <c r="F169" s="37"/>
      <c r="G169" s="38"/>
      <c r="K169" s="41"/>
      <c r="O169" s="49"/>
      <c r="P169" s="49"/>
      <c r="Q169" s="49"/>
      <c r="R169" s="49"/>
      <c r="S169" s="50"/>
      <c r="T169" s="72"/>
      <c r="U169" s="51"/>
      <c r="V169" s="5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O169" s="22"/>
      <c r="AP169" s="22"/>
      <c r="AQ169" s="22"/>
      <c r="AR169" s="22"/>
    </row>
    <row r="170" spans="2:44" x14ac:dyDescent="0.35">
      <c r="F170" s="37"/>
      <c r="G170" s="38"/>
      <c r="K170" s="41"/>
      <c r="O170" s="49"/>
      <c r="P170" s="49"/>
      <c r="Q170" s="49"/>
      <c r="R170" s="49"/>
      <c r="S170" s="50"/>
      <c r="T170" s="72"/>
      <c r="U170" s="51"/>
      <c r="V170" s="5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O170" s="22"/>
      <c r="AP170" s="22"/>
      <c r="AQ170" s="22"/>
      <c r="AR170" s="22"/>
    </row>
    <row r="171" spans="2:44" x14ac:dyDescent="0.35">
      <c r="F171" s="37"/>
      <c r="G171" s="38"/>
      <c r="K171" s="41"/>
      <c r="O171" s="49"/>
      <c r="P171" s="49"/>
      <c r="Q171" s="49"/>
      <c r="R171" s="49"/>
      <c r="S171" s="50"/>
      <c r="T171" s="72"/>
      <c r="U171" s="51"/>
      <c r="V171" s="52"/>
    </row>
    <row r="172" spans="2:44" x14ac:dyDescent="0.35">
      <c r="F172" s="37"/>
      <c r="G172" s="38"/>
      <c r="K172" s="41"/>
      <c r="O172" s="49"/>
      <c r="P172" s="49"/>
      <c r="Q172" s="49"/>
      <c r="R172" s="49"/>
      <c r="S172" s="50"/>
      <c r="T172" s="72"/>
      <c r="U172" s="51"/>
      <c r="V172" s="52"/>
    </row>
    <row r="173" spans="2:44" x14ac:dyDescent="0.35">
      <c r="F173" s="37"/>
      <c r="G173" s="38"/>
      <c r="K173" s="41"/>
      <c r="O173" s="49"/>
      <c r="P173" s="49"/>
      <c r="Q173" s="49"/>
      <c r="R173" s="49"/>
      <c r="S173" s="50"/>
      <c r="T173" s="72"/>
      <c r="U173" s="51"/>
      <c r="V173" s="52"/>
    </row>
    <row r="174" spans="2:44" x14ac:dyDescent="0.35">
      <c r="F174" s="37"/>
      <c r="G174" s="38"/>
      <c r="K174" s="41"/>
      <c r="O174" s="49"/>
      <c r="P174" s="49"/>
      <c r="Q174" s="49"/>
      <c r="R174" s="49"/>
      <c r="S174" s="50"/>
      <c r="T174" s="72"/>
      <c r="U174" s="51"/>
      <c r="V174" s="52"/>
    </row>
    <row r="175" spans="2:44" x14ac:dyDescent="0.35">
      <c r="F175" s="37"/>
      <c r="G175" s="38"/>
      <c r="K175" s="41"/>
      <c r="O175" s="49"/>
      <c r="P175" s="49"/>
      <c r="Q175" s="49"/>
      <c r="R175" s="49"/>
      <c r="S175" s="50"/>
      <c r="T175" s="72"/>
      <c r="U175" s="51"/>
      <c r="V175" s="52"/>
    </row>
    <row r="176" spans="2:44" x14ac:dyDescent="0.35">
      <c r="F176" s="37"/>
      <c r="G176" s="38"/>
      <c r="K176" s="41"/>
      <c r="O176" s="49"/>
      <c r="P176" s="49"/>
      <c r="Q176" s="49"/>
      <c r="R176" s="49"/>
      <c r="S176" s="50"/>
      <c r="T176" s="72"/>
      <c r="U176" s="51"/>
      <c r="V176" s="52"/>
    </row>
    <row r="177" spans="6:22" x14ac:dyDescent="0.35">
      <c r="F177" s="37"/>
      <c r="G177" s="38"/>
      <c r="K177" s="41"/>
      <c r="O177" s="49"/>
      <c r="P177" s="49"/>
      <c r="Q177" s="49"/>
      <c r="R177" s="49"/>
      <c r="S177" s="50"/>
      <c r="T177" s="72"/>
      <c r="U177" s="51"/>
      <c r="V177" s="52"/>
    </row>
    <row r="178" spans="6:22" x14ac:dyDescent="0.35">
      <c r="F178" s="37"/>
      <c r="G178" s="38"/>
      <c r="K178" s="41"/>
      <c r="O178" s="49"/>
      <c r="P178" s="49"/>
      <c r="Q178" s="49"/>
      <c r="R178" s="49"/>
      <c r="S178" s="50"/>
      <c r="T178" s="72"/>
      <c r="U178" s="51"/>
      <c r="V178" s="52"/>
    </row>
    <row r="179" spans="6:22" x14ac:dyDescent="0.35">
      <c r="F179" s="37"/>
      <c r="G179" s="38"/>
      <c r="K179" s="41"/>
      <c r="O179" s="49"/>
      <c r="P179" s="49"/>
      <c r="Q179" s="49"/>
      <c r="R179" s="49"/>
      <c r="S179" s="50"/>
      <c r="T179" s="72"/>
      <c r="U179" s="51"/>
      <c r="V179" s="52"/>
    </row>
    <row r="180" spans="6:22" x14ac:dyDescent="0.35">
      <c r="F180" s="37"/>
      <c r="G180" s="38"/>
      <c r="K180" s="41"/>
      <c r="O180" s="49"/>
      <c r="P180" s="49"/>
      <c r="Q180" s="49"/>
      <c r="R180" s="49"/>
      <c r="S180" s="50"/>
      <c r="T180" s="72"/>
      <c r="U180" s="51"/>
      <c r="V180" s="52"/>
    </row>
    <row r="181" spans="6:22" x14ac:dyDescent="0.35">
      <c r="F181" s="37"/>
      <c r="G181" s="38"/>
      <c r="K181" s="41"/>
      <c r="O181" s="49"/>
      <c r="P181" s="49"/>
      <c r="Q181" s="49"/>
      <c r="R181" s="49"/>
      <c r="S181" s="50"/>
      <c r="T181" s="72"/>
      <c r="U181" s="51"/>
      <c r="V181" s="52"/>
    </row>
    <row r="182" spans="6:22" x14ac:dyDescent="0.35">
      <c r="F182" s="37"/>
      <c r="G182" s="38"/>
      <c r="K182" s="41"/>
      <c r="O182" s="49"/>
      <c r="P182" s="49"/>
      <c r="Q182" s="49"/>
      <c r="R182" s="49"/>
      <c r="S182" s="50"/>
      <c r="T182" s="72"/>
      <c r="U182" s="51"/>
      <c r="V182" s="52"/>
    </row>
    <row r="183" spans="6:22" x14ac:dyDescent="0.35">
      <c r="F183" s="37"/>
      <c r="G183" s="38"/>
      <c r="K183" s="41"/>
      <c r="O183" s="49"/>
      <c r="P183" s="49"/>
      <c r="Q183" s="49"/>
      <c r="R183" s="49"/>
      <c r="S183" s="50"/>
      <c r="T183" s="72"/>
      <c r="U183" s="51"/>
      <c r="V183" s="52"/>
    </row>
    <row r="184" spans="6:22" x14ac:dyDescent="0.35">
      <c r="F184" s="37"/>
      <c r="G184" s="38"/>
      <c r="K184" s="41"/>
      <c r="O184" s="49"/>
      <c r="P184" s="49"/>
      <c r="Q184" s="49"/>
      <c r="R184" s="49"/>
      <c r="S184" s="50"/>
      <c r="T184" s="72"/>
      <c r="U184" s="49"/>
      <c r="V184" s="52"/>
    </row>
    <row r="185" spans="6:22" x14ac:dyDescent="0.35">
      <c r="F185" s="37"/>
      <c r="G185" s="38"/>
      <c r="K185" s="41"/>
      <c r="O185" s="49"/>
      <c r="P185" s="49"/>
      <c r="Q185" s="49"/>
      <c r="R185" s="49"/>
      <c r="S185" s="50"/>
      <c r="T185" s="72"/>
      <c r="U185" s="49"/>
      <c r="V185" s="52"/>
    </row>
    <row r="186" spans="6:22" x14ac:dyDescent="0.35">
      <c r="F186" s="37"/>
      <c r="G186" s="38"/>
      <c r="K186" s="41"/>
      <c r="O186" s="49"/>
      <c r="P186" s="49"/>
      <c r="Q186" s="49"/>
      <c r="R186" s="49"/>
      <c r="S186" s="50"/>
      <c r="T186" s="72"/>
      <c r="U186" s="49"/>
      <c r="V186" s="52"/>
    </row>
    <row r="187" spans="6:22" x14ac:dyDescent="0.35">
      <c r="F187" s="37"/>
      <c r="G187" s="38"/>
      <c r="K187" s="41"/>
      <c r="O187" s="49"/>
      <c r="P187" s="49"/>
      <c r="Q187" s="49"/>
      <c r="R187" s="49"/>
      <c r="S187" s="50"/>
      <c r="T187" s="72"/>
      <c r="U187" s="49"/>
      <c r="V187" s="52"/>
    </row>
    <row r="188" spans="6:22" x14ac:dyDescent="0.35">
      <c r="F188" s="37"/>
      <c r="G188" s="38"/>
      <c r="K188" s="41"/>
      <c r="O188" s="49"/>
      <c r="P188" s="49"/>
      <c r="Q188" s="49"/>
      <c r="R188" s="49"/>
      <c r="S188" s="50"/>
      <c r="T188" s="72"/>
      <c r="U188" s="49"/>
      <c r="V188" s="52"/>
    </row>
    <row r="189" spans="6:22" x14ac:dyDescent="0.35">
      <c r="F189" s="37"/>
      <c r="G189" s="38"/>
      <c r="K189" s="41"/>
      <c r="O189" s="49"/>
      <c r="P189" s="49"/>
      <c r="Q189" s="49"/>
      <c r="R189" s="49"/>
      <c r="S189" s="50"/>
      <c r="T189" s="72"/>
      <c r="U189" s="49"/>
      <c r="V189" s="52"/>
    </row>
    <row r="190" spans="6:22" x14ac:dyDescent="0.35">
      <c r="F190" s="37"/>
      <c r="G190" s="38"/>
      <c r="K190" s="41"/>
      <c r="O190" s="49"/>
      <c r="P190" s="49"/>
      <c r="Q190" s="49"/>
      <c r="R190" s="49"/>
      <c r="S190" s="50"/>
      <c r="T190" s="73"/>
      <c r="U190" s="49"/>
      <c r="V190" s="52"/>
    </row>
    <row r="191" spans="6:22" x14ac:dyDescent="0.35">
      <c r="F191" s="37"/>
      <c r="G191" s="38"/>
      <c r="K191" s="41"/>
      <c r="O191" s="49"/>
      <c r="P191" s="49"/>
      <c r="Q191" s="49"/>
      <c r="R191" s="49"/>
      <c r="S191" s="50"/>
      <c r="T191" s="73"/>
      <c r="U191" s="49"/>
      <c r="V191" s="52"/>
    </row>
    <row r="192" spans="6:22" x14ac:dyDescent="0.35">
      <c r="F192" s="37"/>
      <c r="G192" s="38"/>
      <c r="K192" s="41"/>
      <c r="O192" s="49"/>
      <c r="P192" s="49"/>
      <c r="Q192" s="49"/>
      <c r="R192" s="49"/>
      <c r="S192" s="50"/>
      <c r="T192" s="73"/>
      <c r="U192" s="49"/>
      <c r="V192" s="52"/>
    </row>
    <row r="193" spans="6:22" x14ac:dyDescent="0.35">
      <c r="F193" s="37"/>
      <c r="G193" s="38"/>
      <c r="K193" s="41"/>
      <c r="O193" s="49"/>
      <c r="P193" s="49"/>
      <c r="Q193" s="49"/>
      <c r="R193" s="49"/>
      <c r="S193" s="50"/>
      <c r="T193" s="73"/>
      <c r="U193" s="49"/>
      <c r="V193" s="52"/>
    </row>
    <row r="194" spans="6:22" x14ac:dyDescent="0.35">
      <c r="F194" s="37"/>
      <c r="G194" s="38"/>
      <c r="K194" s="41"/>
      <c r="O194" s="49"/>
      <c r="P194" s="49"/>
      <c r="Q194" s="49"/>
      <c r="R194" s="49"/>
      <c r="S194" s="50"/>
      <c r="T194" s="73"/>
      <c r="U194" s="49"/>
      <c r="V194" s="52"/>
    </row>
    <row r="195" spans="6:22" x14ac:dyDescent="0.35">
      <c r="F195" s="37"/>
      <c r="G195" s="38"/>
      <c r="K195" s="41"/>
      <c r="O195" s="49"/>
      <c r="P195" s="49"/>
      <c r="Q195" s="49"/>
      <c r="R195" s="49"/>
      <c r="S195" s="50"/>
      <c r="T195" s="73"/>
      <c r="U195" s="49"/>
      <c r="V195" s="52"/>
    </row>
    <row r="196" spans="6:22" x14ac:dyDescent="0.35">
      <c r="F196" s="37"/>
      <c r="G196" s="38"/>
      <c r="K196" s="41"/>
      <c r="O196" s="49"/>
      <c r="P196" s="49"/>
      <c r="Q196" s="49"/>
      <c r="R196" s="49"/>
      <c r="S196" s="50"/>
      <c r="T196" s="73"/>
      <c r="U196" s="49"/>
      <c r="V196" s="52"/>
    </row>
    <row r="197" spans="6:22" x14ac:dyDescent="0.35">
      <c r="F197" s="37"/>
      <c r="G197" s="38"/>
      <c r="K197" s="41"/>
      <c r="O197" s="49"/>
      <c r="P197" s="49"/>
      <c r="Q197" s="49"/>
      <c r="R197" s="49"/>
      <c r="S197" s="50"/>
      <c r="T197" s="73"/>
      <c r="U197" s="49"/>
      <c r="V197" s="52"/>
    </row>
    <row r="198" spans="6:22" x14ac:dyDescent="0.35">
      <c r="F198" s="37"/>
      <c r="G198" s="38"/>
      <c r="K198" s="41"/>
      <c r="O198" s="49"/>
      <c r="P198" s="49"/>
      <c r="Q198" s="49"/>
      <c r="R198" s="49"/>
      <c r="S198" s="50"/>
      <c r="T198" s="73"/>
      <c r="U198" s="49"/>
      <c r="V198" s="52"/>
    </row>
    <row r="199" spans="6:22" x14ac:dyDescent="0.35">
      <c r="F199" s="37"/>
      <c r="G199" s="38"/>
      <c r="K199" s="41"/>
      <c r="O199" s="49"/>
      <c r="P199" s="49"/>
      <c r="Q199" s="49"/>
      <c r="R199" s="49"/>
      <c r="S199" s="50"/>
      <c r="T199" s="73"/>
      <c r="U199" s="49"/>
      <c r="V199" s="52"/>
    </row>
    <row r="200" spans="6:22" x14ac:dyDescent="0.35">
      <c r="F200" s="37"/>
      <c r="G200" s="38"/>
      <c r="K200" s="41"/>
      <c r="O200" s="49"/>
      <c r="P200" s="49"/>
      <c r="Q200" s="49"/>
      <c r="R200" s="49"/>
      <c r="S200" s="50"/>
      <c r="T200" s="73"/>
      <c r="U200" s="49"/>
      <c r="V200" s="52"/>
    </row>
    <row r="201" spans="6:22" x14ac:dyDescent="0.35">
      <c r="F201" s="37"/>
      <c r="G201" s="38"/>
      <c r="K201" s="41"/>
      <c r="O201" s="49"/>
      <c r="P201" s="49"/>
      <c r="Q201" s="49"/>
      <c r="R201" s="49"/>
      <c r="S201" s="50"/>
      <c r="T201" s="73"/>
      <c r="U201" s="49"/>
      <c r="V201" s="52"/>
    </row>
    <row r="202" spans="6:22" x14ac:dyDescent="0.35">
      <c r="F202" s="37"/>
      <c r="G202" s="38"/>
      <c r="K202" s="41"/>
      <c r="O202" s="49"/>
      <c r="P202" s="49"/>
      <c r="Q202" s="49"/>
      <c r="R202" s="49"/>
      <c r="S202" s="50"/>
      <c r="T202" s="73"/>
      <c r="U202" s="49"/>
      <c r="V202" s="52"/>
    </row>
    <row r="203" spans="6:22" x14ac:dyDescent="0.35">
      <c r="F203" s="37"/>
      <c r="G203" s="38"/>
      <c r="K203" s="41"/>
      <c r="O203" s="49"/>
      <c r="P203" s="49"/>
      <c r="Q203" s="49"/>
      <c r="R203" s="49"/>
      <c r="S203" s="50"/>
      <c r="T203" s="73"/>
      <c r="U203" s="49"/>
      <c r="V203" s="52"/>
    </row>
    <row r="204" spans="6:22" x14ac:dyDescent="0.35">
      <c r="F204" s="37"/>
      <c r="G204" s="38"/>
      <c r="K204" s="41"/>
      <c r="O204" s="49"/>
      <c r="P204" s="49"/>
      <c r="Q204" s="49"/>
      <c r="R204" s="49"/>
      <c r="S204" s="50"/>
      <c r="T204" s="73"/>
      <c r="U204" s="49"/>
      <c r="V204" s="52"/>
    </row>
    <row r="205" spans="6:22" x14ac:dyDescent="0.35">
      <c r="F205" s="37"/>
      <c r="G205" s="38"/>
      <c r="K205" s="41"/>
      <c r="O205" s="49"/>
      <c r="P205" s="49"/>
      <c r="Q205" s="49"/>
      <c r="R205" s="49"/>
      <c r="S205" s="50"/>
      <c r="T205" s="73"/>
      <c r="U205" s="49"/>
      <c r="V205" s="52"/>
    </row>
    <row r="206" spans="6:22" x14ac:dyDescent="0.35">
      <c r="F206" s="37"/>
      <c r="G206" s="38"/>
      <c r="K206" s="41"/>
      <c r="O206" s="49"/>
      <c r="P206" s="49"/>
      <c r="Q206" s="49"/>
      <c r="R206" s="49"/>
      <c r="S206" s="50"/>
      <c r="T206" s="73"/>
      <c r="U206" s="49"/>
      <c r="V206" s="52"/>
    </row>
    <row r="207" spans="6:22" x14ac:dyDescent="0.35">
      <c r="F207" s="37"/>
      <c r="G207" s="38"/>
      <c r="K207" s="41"/>
      <c r="O207" s="49"/>
      <c r="P207" s="49"/>
      <c r="Q207" s="49"/>
      <c r="R207" s="49"/>
      <c r="S207" s="49"/>
      <c r="T207" s="73"/>
      <c r="U207" s="49"/>
      <c r="V207" s="52"/>
    </row>
    <row r="208" spans="6:22" x14ac:dyDescent="0.35">
      <c r="F208" s="37"/>
      <c r="G208" s="38"/>
      <c r="K208" s="41"/>
      <c r="O208" s="49"/>
      <c r="P208" s="49"/>
      <c r="Q208" s="49"/>
      <c r="R208" s="49"/>
      <c r="S208" s="49"/>
      <c r="T208" s="73"/>
      <c r="U208" s="49"/>
      <c r="V208" s="52"/>
    </row>
    <row r="209" spans="6:22" x14ac:dyDescent="0.35">
      <c r="F209" s="37"/>
      <c r="G209" s="38"/>
      <c r="K209" s="41"/>
      <c r="O209" s="49"/>
      <c r="P209" s="49"/>
      <c r="Q209" s="49"/>
      <c r="R209" s="49"/>
      <c r="S209" s="49"/>
      <c r="T209" s="73"/>
      <c r="U209" s="49"/>
      <c r="V209" s="52"/>
    </row>
    <row r="210" spans="6:22" x14ac:dyDescent="0.35">
      <c r="F210" s="37"/>
      <c r="G210" s="38"/>
      <c r="K210" s="41"/>
      <c r="O210" s="49"/>
      <c r="P210" s="49"/>
      <c r="Q210" s="49"/>
      <c r="R210" s="49"/>
      <c r="S210" s="49"/>
      <c r="T210" s="73"/>
      <c r="U210" s="49"/>
      <c r="V210" s="52"/>
    </row>
    <row r="211" spans="6:22" x14ac:dyDescent="0.35">
      <c r="F211" s="37"/>
      <c r="G211" s="38"/>
      <c r="K211" s="41"/>
      <c r="O211" s="49"/>
      <c r="P211" s="49"/>
      <c r="Q211" s="49"/>
      <c r="R211" s="49"/>
      <c r="S211" s="49"/>
      <c r="T211" s="73"/>
      <c r="U211" s="49"/>
      <c r="V211" s="52"/>
    </row>
    <row r="212" spans="6:22" x14ac:dyDescent="0.35">
      <c r="F212" s="37"/>
      <c r="G212" s="38"/>
      <c r="K212" s="41"/>
      <c r="O212" s="49"/>
      <c r="P212" s="49"/>
      <c r="Q212" s="49"/>
      <c r="R212" s="49"/>
      <c r="S212" s="49"/>
      <c r="T212" s="73"/>
      <c r="U212" s="49"/>
      <c r="V212" s="52"/>
    </row>
    <row r="213" spans="6:22" x14ac:dyDescent="0.35">
      <c r="F213" s="37"/>
      <c r="G213" s="38"/>
      <c r="K213" s="41"/>
      <c r="O213" s="49"/>
      <c r="P213" s="49"/>
      <c r="Q213" s="49"/>
      <c r="R213" s="49"/>
      <c r="S213" s="49"/>
      <c r="T213" s="73"/>
      <c r="U213" s="49"/>
      <c r="V213" s="52"/>
    </row>
    <row r="214" spans="6:22" x14ac:dyDescent="0.35">
      <c r="F214" s="37"/>
      <c r="G214" s="38"/>
      <c r="K214" s="41"/>
      <c r="O214" s="49"/>
      <c r="P214" s="49"/>
      <c r="Q214" s="49"/>
      <c r="R214" s="49"/>
      <c r="S214" s="49"/>
      <c r="T214" s="73"/>
      <c r="U214" s="49"/>
      <c r="V214" s="52"/>
    </row>
    <row r="215" spans="6:22" x14ac:dyDescent="0.35">
      <c r="F215" s="37"/>
      <c r="G215" s="38"/>
      <c r="K215" s="41"/>
      <c r="O215" s="49"/>
      <c r="P215" s="49"/>
      <c r="Q215" s="49"/>
      <c r="R215" s="49"/>
      <c r="S215" s="49"/>
      <c r="T215" s="73"/>
      <c r="U215" s="49"/>
      <c r="V215" s="52"/>
    </row>
    <row r="216" spans="6:22" x14ac:dyDescent="0.35">
      <c r="F216" s="37"/>
      <c r="G216" s="38"/>
      <c r="K216" s="41"/>
      <c r="O216" s="49"/>
      <c r="P216" s="49"/>
      <c r="Q216" s="49"/>
      <c r="R216" s="49"/>
      <c r="S216" s="49"/>
      <c r="T216" s="73"/>
      <c r="U216" s="49"/>
      <c r="V216" s="52"/>
    </row>
    <row r="217" spans="6:22" x14ac:dyDescent="0.35">
      <c r="F217" s="37"/>
      <c r="G217" s="38"/>
      <c r="K217" s="41"/>
      <c r="O217" s="49"/>
      <c r="P217" s="49"/>
      <c r="Q217" s="49"/>
      <c r="R217" s="49"/>
      <c r="S217" s="49"/>
      <c r="T217" s="73"/>
      <c r="U217" s="49"/>
      <c r="V217" s="52"/>
    </row>
    <row r="218" spans="6:22" x14ac:dyDescent="0.35">
      <c r="F218" s="37"/>
      <c r="G218" s="38"/>
      <c r="K218" s="41"/>
      <c r="O218" s="49"/>
      <c r="P218" s="49"/>
      <c r="Q218" s="49"/>
      <c r="R218" s="49"/>
      <c r="S218" s="49"/>
      <c r="T218" s="73"/>
      <c r="U218" s="49"/>
      <c r="V218" s="52"/>
    </row>
    <row r="219" spans="6:22" x14ac:dyDescent="0.35">
      <c r="F219" s="37"/>
      <c r="G219" s="38"/>
      <c r="K219" s="41"/>
      <c r="O219" s="49"/>
      <c r="P219" s="49"/>
      <c r="Q219" s="49"/>
      <c r="R219" s="49"/>
      <c r="S219" s="49"/>
      <c r="T219" s="73"/>
      <c r="U219" s="49"/>
      <c r="V219" s="52"/>
    </row>
    <row r="220" spans="6:22" x14ac:dyDescent="0.35">
      <c r="F220" s="37"/>
      <c r="G220" s="38"/>
      <c r="K220" s="41"/>
      <c r="O220" s="49"/>
      <c r="P220" s="49"/>
      <c r="Q220" s="49"/>
      <c r="R220" s="49"/>
      <c r="S220" s="49"/>
      <c r="T220" s="73"/>
      <c r="U220" s="49"/>
      <c r="V220" s="52"/>
    </row>
    <row r="221" spans="6:22" x14ac:dyDescent="0.35">
      <c r="F221" s="37"/>
      <c r="G221" s="38"/>
      <c r="K221" s="41"/>
      <c r="O221" s="49"/>
      <c r="P221" s="49"/>
      <c r="Q221" s="49"/>
      <c r="R221" s="49"/>
      <c r="S221" s="49"/>
      <c r="T221" s="73"/>
      <c r="U221" s="49"/>
      <c r="V221" s="52"/>
    </row>
    <row r="222" spans="6:22" x14ac:dyDescent="0.35">
      <c r="F222" s="37"/>
      <c r="G222" s="38"/>
      <c r="K222" s="41"/>
      <c r="O222" s="49"/>
      <c r="P222" s="49"/>
      <c r="Q222" s="49"/>
      <c r="R222" s="49"/>
      <c r="S222" s="49"/>
      <c r="T222" s="73"/>
      <c r="U222" s="49"/>
      <c r="V222" s="52"/>
    </row>
    <row r="223" spans="6:22" x14ac:dyDescent="0.35">
      <c r="F223" s="37"/>
      <c r="G223" s="38"/>
      <c r="K223" s="41"/>
      <c r="O223" s="49"/>
      <c r="P223" s="49"/>
      <c r="Q223" s="49"/>
      <c r="R223" s="49"/>
      <c r="S223" s="49"/>
      <c r="T223" s="73"/>
      <c r="U223" s="49"/>
      <c r="V223" s="52"/>
    </row>
    <row r="224" spans="6:22" x14ac:dyDescent="0.35">
      <c r="F224" s="37"/>
      <c r="G224" s="38"/>
      <c r="K224" s="41"/>
      <c r="O224" s="49"/>
      <c r="P224" s="49"/>
      <c r="Q224" s="49"/>
      <c r="R224" s="49"/>
      <c r="S224" s="49"/>
      <c r="T224" s="73"/>
      <c r="U224" s="49"/>
      <c r="V224" s="52"/>
    </row>
    <row r="225" spans="6:22" x14ac:dyDescent="0.35">
      <c r="F225" s="37"/>
      <c r="G225" s="38"/>
      <c r="K225" s="41"/>
      <c r="T225" s="74"/>
      <c r="V225" s="3"/>
    </row>
    <row r="226" spans="6:22" x14ac:dyDescent="0.35">
      <c r="F226" s="37"/>
      <c r="G226" s="38"/>
      <c r="K226" s="41"/>
      <c r="T226" s="74"/>
      <c r="V226" s="3"/>
    </row>
    <row r="227" spans="6:22" x14ac:dyDescent="0.35">
      <c r="F227" s="37"/>
      <c r="G227" s="38"/>
      <c r="K227" s="41"/>
      <c r="T227" s="74"/>
      <c r="V227" s="3"/>
    </row>
    <row r="228" spans="6:22" x14ac:dyDescent="0.35">
      <c r="F228" s="37"/>
      <c r="G228" s="38"/>
      <c r="K228" s="41"/>
      <c r="T228" s="74"/>
      <c r="V228" s="3"/>
    </row>
    <row r="229" spans="6:22" x14ac:dyDescent="0.35">
      <c r="F229" s="37"/>
      <c r="G229" s="38"/>
      <c r="K229" s="41"/>
      <c r="T229" s="74"/>
      <c r="V229" s="3"/>
    </row>
    <row r="230" spans="6:22" x14ac:dyDescent="0.35">
      <c r="F230" s="37"/>
      <c r="G230" s="38"/>
      <c r="K230" s="41"/>
      <c r="T230" s="74"/>
      <c r="V230" s="3"/>
    </row>
    <row r="231" spans="6:22" x14ac:dyDescent="0.35">
      <c r="F231" s="37"/>
      <c r="G231" s="38"/>
      <c r="K231" s="41"/>
      <c r="T231" s="74"/>
      <c r="V231" s="3"/>
    </row>
    <row r="232" spans="6:22" x14ac:dyDescent="0.35">
      <c r="F232" s="37"/>
      <c r="G232" s="38"/>
      <c r="K232" s="41"/>
      <c r="T232" s="74"/>
      <c r="V232" s="3"/>
    </row>
    <row r="233" spans="6:22" x14ac:dyDescent="0.35">
      <c r="F233" s="37"/>
      <c r="G233" s="38"/>
      <c r="K233" s="41"/>
      <c r="T233" s="74"/>
      <c r="V233" s="3"/>
    </row>
    <row r="234" spans="6:22" x14ac:dyDescent="0.35">
      <c r="F234" s="37"/>
      <c r="G234" s="38"/>
      <c r="K234" s="41"/>
      <c r="T234" s="74"/>
      <c r="V234" s="3"/>
    </row>
    <row r="235" spans="6:22" x14ac:dyDescent="0.35">
      <c r="F235" s="37"/>
      <c r="G235" s="38"/>
      <c r="K235" s="41"/>
      <c r="T235" s="74"/>
      <c r="V235" s="3"/>
    </row>
    <row r="236" spans="6:22" x14ac:dyDescent="0.35">
      <c r="F236" s="37"/>
      <c r="G236" s="38"/>
      <c r="K236" s="41"/>
      <c r="T236" s="74"/>
      <c r="V236" s="3"/>
    </row>
    <row r="237" spans="6:22" x14ac:dyDescent="0.35">
      <c r="F237" s="37"/>
      <c r="G237" s="38"/>
      <c r="K237" s="41"/>
      <c r="T237" s="74"/>
      <c r="V237" s="3"/>
    </row>
    <row r="238" spans="6:22" x14ac:dyDescent="0.35">
      <c r="F238" s="37"/>
      <c r="G238" s="38"/>
      <c r="K238" s="41"/>
      <c r="T238" s="74"/>
      <c r="V238" s="3"/>
    </row>
    <row r="239" spans="6:22" x14ac:dyDescent="0.35">
      <c r="F239" s="37"/>
      <c r="G239" s="38"/>
      <c r="K239" s="41"/>
      <c r="T239" s="74"/>
      <c r="V239" s="3"/>
    </row>
    <row r="240" spans="6:22" x14ac:dyDescent="0.35">
      <c r="F240" s="37"/>
      <c r="G240" s="38"/>
      <c r="K240" s="41"/>
      <c r="T240" s="74"/>
      <c r="V240" s="3"/>
    </row>
    <row r="241" spans="6:20" x14ac:dyDescent="0.35">
      <c r="F241" s="37"/>
      <c r="G241" s="38"/>
      <c r="K241" s="41"/>
      <c r="T241" s="74"/>
    </row>
    <row r="242" spans="6:20" x14ac:dyDescent="0.35">
      <c r="F242" s="37"/>
      <c r="G242" s="38"/>
      <c r="K242" s="41"/>
      <c r="T242" s="74"/>
    </row>
    <row r="243" spans="6:20" x14ac:dyDescent="0.35">
      <c r="F243" s="37"/>
      <c r="G243" s="38"/>
      <c r="K243" s="41"/>
      <c r="T243" s="74"/>
    </row>
    <row r="244" spans="6:20" x14ac:dyDescent="0.35">
      <c r="F244" s="37"/>
      <c r="G244" s="38"/>
      <c r="K244" s="41"/>
      <c r="T244" s="74"/>
    </row>
    <row r="245" spans="6:20" x14ac:dyDescent="0.35">
      <c r="F245" s="37"/>
      <c r="G245" s="38"/>
      <c r="K245" s="41"/>
      <c r="T245" s="74"/>
    </row>
    <row r="246" spans="6:20" x14ac:dyDescent="0.35">
      <c r="F246" s="37"/>
      <c r="G246" s="38"/>
      <c r="K246" s="41"/>
      <c r="T246" s="74"/>
    </row>
    <row r="247" spans="6:20" x14ac:dyDescent="0.35">
      <c r="F247" s="37"/>
      <c r="G247" s="38"/>
      <c r="K247" s="41"/>
      <c r="T247" s="74"/>
    </row>
    <row r="248" spans="6:20" x14ac:dyDescent="0.35">
      <c r="F248" s="37"/>
      <c r="G248" s="38"/>
      <c r="K248" s="41"/>
      <c r="T248" s="74"/>
    </row>
    <row r="249" spans="6:20" x14ac:dyDescent="0.35">
      <c r="F249" s="37"/>
      <c r="G249" s="38"/>
      <c r="K249" s="41"/>
      <c r="T249" s="74"/>
    </row>
    <row r="250" spans="6:20" x14ac:dyDescent="0.35">
      <c r="F250" s="37"/>
      <c r="G250" s="38"/>
      <c r="K250" s="41"/>
      <c r="T250" s="74"/>
    </row>
    <row r="251" spans="6:20" x14ac:dyDescent="0.35">
      <c r="F251" s="37"/>
      <c r="G251" s="38"/>
      <c r="K251" s="41"/>
      <c r="T251" s="74"/>
    </row>
    <row r="252" spans="6:20" x14ac:dyDescent="0.35">
      <c r="F252" s="37"/>
      <c r="G252" s="38"/>
      <c r="K252" s="41"/>
      <c r="T252" s="74"/>
    </row>
    <row r="253" spans="6:20" x14ac:dyDescent="0.35">
      <c r="F253" s="37"/>
      <c r="G253" s="38"/>
      <c r="K253" s="41"/>
      <c r="T253" s="74"/>
    </row>
    <row r="254" spans="6:20" x14ac:dyDescent="0.35">
      <c r="F254" s="37"/>
      <c r="G254" s="38"/>
      <c r="K254" s="41"/>
      <c r="T254" s="74"/>
    </row>
    <row r="255" spans="6:20" x14ac:dyDescent="0.35">
      <c r="F255" s="37"/>
      <c r="G255" s="38"/>
      <c r="K255" s="41"/>
      <c r="T255" s="74"/>
    </row>
    <row r="256" spans="6:20" x14ac:dyDescent="0.35">
      <c r="F256" s="37"/>
      <c r="G256" s="38"/>
      <c r="K256" s="41"/>
      <c r="T256" s="74"/>
    </row>
    <row r="257" spans="6:20" x14ac:dyDescent="0.35">
      <c r="F257" s="37"/>
      <c r="G257" s="38"/>
      <c r="K257" s="41"/>
      <c r="T257" s="74"/>
    </row>
    <row r="258" spans="6:20" x14ac:dyDescent="0.35">
      <c r="F258" s="37"/>
      <c r="G258" s="38"/>
      <c r="K258" s="41"/>
      <c r="T258" s="74"/>
    </row>
    <row r="259" spans="6:20" x14ac:dyDescent="0.35">
      <c r="F259" s="37"/>
      <c r="G259" s="38"/>
      <c r="K259" s="41"/>
      <c r="T259" s="74"/>
    </row>
    <row r="260" spans="6:20" x14ac:dyDescent="0.35">
      <c r="F260" s="37"/>
      <c r="G260" s="38"/>
      <c r="K260" s="41"/>
      <c r="T260" s="74"/>
    </row>
    <row r="261" spans="6:20" x14ac:dyDescent="0.35">
      <c r="F261" s="37"/>
      <c r="G261" s="38"/>
      <c r="K261" s="41"/>
      <c r="T261" s="74"/>
    </row>
    <row r="262" spans="6:20" x14ac:dyDescent="0.35">
      <c r="F262" s="37"/>
      <c r="G262" s="38"/>
      <c r="K262" s="41"/>
      <c r="T262" s="74"/>
    </row>
    <row r="263" spans="6:20" x14ac:dyDescent="0.35">
      <c r="K263" s="41"/>
      <c r="T263" s="74"/>
    </row>
    <row r="264" spans="6:20" x14ac:dyDescent="0.35">
      <c r="K264" s="41"/>
      <c r="T264" s="74"/>
    </row>
    <row r="265" spans="6:20" x14ac:dyDescent="0.35">
      <c r="K265" s="41"/>
      <c r="T265" s="74"/>
    </row>
    <row r="266" spans="6:20" x14ac:dyDescent="0.35">
      <c r="K266" s="41"/>
      <c r="T266" s="74"/>
    </row>
    <row r="267" spans="6:20" x14ac:dyDescent="0.35">
      <c r="K267" s="41"/>
      <c r="T267" s="74"/>
    </row>
    <row r="268" spans="6:20" x14ac:dyDescent="0.35">
      <c r="K268" s="41"/>
      <c r="T268" s="74"/>
    </row>
    <row r="269" spans="6:20" x14ac:dyDescent="0.35">
      <c r="K269" s="41"/>
      <c r="T269" s="74"/>
    </row>
    <row r="270" spans="6:20" x14ac:dyDescent="0.35">
      <c r="K270" s="41"/>
      <c r="T270" s="74"/>
    </row>
    <row r="271" spans="6:20" x14ac:dyDescent="0.35">
      <c r="K271" s="41"/>
      <c r="T271" s="74"/>
    </row>
    <row r="272" spans="6:20" x14ac:dyDescent="0.35">
      <c r="K272" s="41"/>
      <c r="T272" s="74"/>
    </row>
    <row r="273" spans="11:20" x14ac:dyDescent="0.35">
      <c r="K273" s="41"/>
      <c r="T273" s="74"/>
    </row>
    <row r="274" spans="11:20" x14ac:dyDescent="0.35">
      <c r="K274" s="41"/>
      <c r="T274" s="74"/>
    </row>
    <row r="275" spans="11:20" x14ac:dyDescent="0.35">
      <c r="K275" s="41"/>
      <c r="T275" s="74"/>
    </row>
    <row r="276" spans="11:20" x14ac:dyDescent="0.35">
      <c r="K276" s="41"/>
      <c r="T276" s="74"/>
    </row>
    <row r="277" spans="11:20" x14ac:dyDescent="0.35">
      <c r="K277" s="41"/>
      <c r="T277" s="74"/>
    </row>
    <row r="278" spans="11:20" x14ac:dyDescent="0.35">
      <c r="K278" s="41"/>
      <c r="T278" s="74"/>
    </row>
    <row r="279" spans="11:20" x14ac:dyDescent="0.35">
      <c r="K279" s="41"/>
      <c r="T279" s="74"/>
    </row>
    <row r="280" spans="11:20" x14ac:dyDescent="0.35">
      <c r="K280" s="41"/>
      <c r="T280" s="74"/>
    </row>
    <row r="281" spans="11:20" x14ac:dyDescent="0.35">
      <c r="K281" s="41"/>
      <c r="T281" s="74"/>
    </row>
    <row r="282" spans="11:20" x14ac:dyDescent="0.35">
      <c r="K282" s="41"/>
      <c r="T282" s="74"/>
    </row>
    <row r="283" spans="11:20" x14ac:dyDescent="0.35">
      <c r="K283" s="41"/>
      <c r="T283" s="74"/>
    </row>
    <row r="284" spans="11:20" x14ac:dyDescent="0.35">
      <c r="K284" s="41"/>
      <c r="T284" s="74"/>
    </row>
    <row r="285" spans="11:20" x14ac:dyDescent="0.35">
      <c r="K285" s="41"/>
      <c r="T285" s="74"/>
    </row>
    <row r="286" spans="11:20" x14ac:dyDescent="0.35">
      <c r="K286" s="41"/>
      <c r="T286" s="74"/>
    </row>
    <row r="287" spans="11:20" x14ac:dyDescent="0.35">
      <c r="K287" s="41"/>
      <c r="T287" s="74"/>
    </row>
    <row r="288" spans="11:20" x14ac:dyDescent="0.35">
      <c r="K288" s="41"/>
      <c r="T288" s="74"/>
    </row>
    <row r="289" spans="11:20" x14ac:dyDescent="0.35">
      <c r="K289" s="41"/>
      <c r="T289" s="74"/>
    </row>
    <row r="290" spans="11:20" x14ac:dyDescent="0.35">
      <c r="K290" s="41"/>
      <c r="T290" s="74"/>
    </row>
    <row r="291" spans="11:20" x14ac:dyDescent="0.35">
      <c r="K291" s="41"/>
      <c r="T291" s="74"/>
    </row>
    <row r="292" spans="11:20" x14ac:dyDescent="0.35">
      <c r="K292" s="41"/>
      <c r="T292" s="74"/>
    </row>
    <row r="293" spans="11:20" x14ac:dyDescent="0.35">
      <c r="K293" s="41"/>
      <c r="T293" s="74"/>
    </row>
    <row r="294" spans="11:20" x14ac:dyDescent="0.35">
      <c r="K294" s="41"/>
      <c r="T294" s="74"/>
    </row>
    <row r="295" spans="11:20" x14ac:dyDescent="0.35">
      <c r="K295" s="41"/>
      <c r="T295" s="74"/>
    </row>
    <row r="296" spans="11:20" x14ac:dyDescent="0.35">
      <c r="K296" s="41"/>
      <c r="T296" s="74"/>
    </row>
    <row r="297" spans="11:20" x14ac:dyDescent="0.35">
      <c r="K297" s="41"/>
      <c r="T297" s="74"/>
    </row>
    <row r="298" spans="11:20" x14ac:dyDescent="0.35">
      <c r="K298" s="41"/>
      <c r="T298" s="74"/>
    </row>
    <row r="299" spans="11:20" x14ac:dyDescent="0.35">
      <c r="K299" s="41"/>
      <c r="T299" s="74"/>
    </row>
    <row r="300" spans="11:20" x14ac:dyDescent="0.35">
      <c r="T300" s="74"/>
    </row>
    <row r="301" spans="11:20" x14ac:dyDescent="0.35">
      <c r="T301" s="74"/>
    </row>
    <row r="302" spans="11:20" x14ac:dyDescent="0.35">
      <c r="T302" s="74"/>
    </row>
    <row r="303" spans="11:20" x14ac:dyDescent="0.35">
      <c r="T303" s="74"/>
    </row>
    <row r="304" spans="11:20" x14ac:dyDescent="0.35">
      <c r="T304" s="74"/>
    </row>
    <row r="305" spans="20:20" x14ac:dyDescent="0.35">
      <c r="T305" s="74"/>
    </row>
    <row r="306" spans="20:20" x14ac:dyDescent="0.35">
      <c r="T306" s="74"/>
    </row>
    <row r="307" spans="20:20" x14ac:dyDescent="0.35">
      <c r="T307" s="74"/>
    </row>
    <row r="308" spans="20:20" x14ac:dyDescent="0.35">
      <c r="T308" s="74"/>
    </row>
    <row r="309" spans="20:20" x14ac:dyDescent="0.35">
      <c r="T309" s="74"/>
    </row>
    <row r="310" spans="20:20" x14ac:dyDescent="0.35">
      <c r="T310" s="74"/>
    </row>
    <row r="311" spans="20:20" x14ac:dyDescent="0.35">
      <c r="T311" s="74"/>
    </row>
    <row r="312" spans="20:20" x14ac:dyDescent="0.35">
      <c r="T312" s="74"/>
    </row>
    <row r="313" spans="20:20" x14ac:dyDescent="0.35">
      <c r="T313" s="74"/>
    </row>
    <row r="314" spans="20:20" x14ac:dyDescent="0.35">
      <c r="T314" s="74"/>
    </row>
    <row r="315" spans="20:20" x14ac:dyDescent="0.35">
      <c r="T315" s="74"/>
    </row>
    <row r="316" spans="20:20" x14ac:dyDescent="0.35">
      <c r="T316" s="74"/>
    </row>
    <row r="317" spans="20:20" x14ac:dyDescent="0.35">
      <c r="T317" s="74"/>
    </row>
  </sheetData>
  <autoFilter ref="O35:V137" xr:uid="{2CB18C4A-93DC-4B7C-AC85-ECCFFA96631E}">
    <sortState xmlns:xlrd2="http://schemas.microsoft.com/office/spreadsheetml/2017/richdata2" ref="O36:V137">
      <sortCondition ref="P35:P137"/>
    </sortState>
  </autoFilter>
  <pageMargins left="0.7" right="0.7" top="0.75" bottom="0.75" header="0.3" footer="0.3"/>
  <pageSetup orientation="portrait" r:id="rId1"/>
  <ignoredErrors>
    <ignoredError sqref="AG39:AG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67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2.58203125" bestFit="1" customWidth="1"/>
    <col min="3" max="3" width="21.83203125" bestFit="1" customWidth="1"/>
    <col min="4" max="4" width="16.58203125" bestFit="1" customWidth="1"/>
    <col min="5" max="5" width="22.58203125" customWidth="1"/>
    <col min="6" max="6" width="16.58203125" bestFit="1" customWidth="1"/>
  </cols>
  <sheetData>
    <row r="8" spans="2:6" x14ac:dyDescent="0.35">
      <c r="B8" s="23" t="s">
        <v>1</v>
      </c>
      <c r="C8" s="23" t="s">
        <v>129</v>
      </c>
      <c r="D8" s="30" t="s">
        <v>130</v>
      </c>
      <c r="E8" s="23" t="s">
        <v>131</v>
      </c>
      <c r="F8" s="30" t="s">
        <v>132</v>
      </c>
    </row>
    <row r="9" spans="2:6" x14ac:dyDescent="0.35">
      <c r="B9" s="45" t="s">
        <v>300</v>
      </c>
      <c r="C9" s="45" t="s">
        <v>367</v>
      </c>
      <c r="D9" s="46">
        <v>45977</v>
      </c>
      <c r="E9" s="47" t="s">
        <v>374</v>
      </c>
      <c r="F9" s="46">
        <v>45985</v>
      </c>
    </row>
    <row r="10" spans="2:6" x14ac:dyDescent="0.35">
      <c r="B10" s="45" t="s">
        <v>386</v>
      </c>
      <c r="C10" s="45" t="s">
        <v>196</v>
      </c>
      <c r="D10" s="46">
        <v>45989</v>
      </c>
      <c r="E10" s="47" t="s">
        <v>290</v>
      </c>
      <c r="F10" s="46">
        <v>45989</v>
      </c>
    </row>
    <row r="11" spans="2:6" x14ac:dyDescent="0.35">
      <c r="B11" s="45" t="s">
        <v>512</v>
      </c>
      <c r="C11" s="45" t="s">
        <v>21</v>
      </c>
      <c r="D11" s="46">
        <v>45981</v>
      </c>
      <c r="E11" s="47" t="s">
        <v>93</v>
      </c>
      <c r="F11" s="46">
        <v>45994</v>
      </c>
    </row>
    <row r="12" spans="2:6" x14ac:dyDescent="0.35">
      <c r="B12" s="45" t="s">
        <v>304</v>
      </c>
      <c r="C12" s="45" t="s">
        <v>40</v>
      </c>
      <c r="D12" s="46">
        <v>45992</v>
      </c>
      <c r="E12" s="47" t="s">
        <v>524</v>
      </c>
      <c r="F12" s="46">
        <v>45992</v>
      </c>
    </row>
    <row r="13" spans="2:6" x14ac:dyDescent="0.35">
      <c r="B13" s="45" t="s">
        <v>387</v>
      </c>
      <c r="C13" s="45" t="s">
        <v>21</v>
      </c>
      <c r="D13" s="46">
        <v>45989</v>
      </c>
      <c r="E13" s="47" t="s">
        <v>211</v>
      </c>
      <c r="F13" s="46">
        <v>45991</v>
      </c>
    </row>
    <row r="14" spans="2:6" x14ac:dyDescent="0.35">
      <c r="B14" s="45" t="s">
        <v>515</v>
      </c>
      <c r="C14" s="45" t="s">
        <v>283</v>
      </c>
      <c r="D14" s="46">
        <v>45996</v>
      </c>
      <c r="E14" s="47" t="s">
        <v>428</v>
      </c>
      <c r="F14" s="46">
        <v>45996</v>
      </c>
    </row>
    <row r="15" spans="2:6" x14ac:dyDescent="0.35">
      <c r="B15" s="45" t="s">
        <v>516</v>
      </c>
      <c r="C15" s="45" t="s">
        <v>284</v>
      </c>
      <c r="D15" s="46">
        <v>45992</v>
      </c>
      <c r="E15" s="47" t="s">
        <v>206</v>
      </c>
      <c r="F15" s="46">
        <v>45992</v>
      </c>
    </row>
    <row r="16" spans="2:6" x14ac:dyDescent="0.35">
      <c r="B16" s="45" t="s">
        <v>518</v>
      </c>
      <c r="C16" s="45" t="s">
        <v>233</v>
      </c>
      <c r="D16" s="46">
        <v>45984</v>
      </c>
      <c r="E16" s="47" t="s">
        <v>3</v>
      </c>
      <c r="F16" s="46">
        <v>45997</v>
      </c>
    </row>
    <row r="17" spans="2:6" x14ac:dyDescent="0.35">
      <c r="B17" s="45" t="s">
        <v>277</v>
      </c>
      <c r="C17" s="45" t="s">
        <v>48</v>
      </c>
      <c r="D17" s="46">
        <v>45988</v>
      </c>
      <c r="E17" s="47" t="s">
        <v>192</v>
      </c>
      <c r="F17" s="46">
        <v>45988</v>
      </c>
    </row>
    <row r="18" spans="2:6" x14ac:dyDescent="0.35">
      <c r="B18" s="45" t="s">
        <v>607</v>
      </c>
      <c r="C18" s="45" t="s">
        <v>41</v>
      </c>
      <c r="D18" s="46">
        <v>45994</v>
      </c>
      <c r="E18" s="47" t="s">
        <v>608</v>
      </c>
      <c r="F18" s="46">
        <v>45991</v>
      </c>
    </row>
    <row r="19" spans="2:6" x14ac:dyDescent="0.35">
      <c r="B19" s="45" t="s">
        <v>361</v>
      </c>
      <c r="C19" s="45" t="s">
        <v>48</v>
      </c>
      <c r="D19" s="46">
        <v>45989</v>
      </c>
      <c r="E19" s="47" t="s">
        <v>267</v>
      </c>
      <c r="F19" s="46">
        <v>45990</v>
      </c>
    </row>
    <row r="20" spans="2:6" x14ac:dyDescent="0.35">
      <c r="B20" s="45" t="s">
        <v>343</v>
      </c>
      <c r="C20" s="45" t="s">
        <v>70</v>
      </c>
      <c r="D20" s="46">
        <v>45988</v>
      </c>
      <c r="E20" s="47" t="s">
        <v>310</v>
      </c>
      <c r="F20" s="46">
        <v>45988</v>
      </c>
    </row>
    <row r="21" spans="2:6" x14ac:dyDescent="0.35">
      <c r="B21" s="45" t="s">
        <v>395</v>
      </c>
      <c r="C21" s="45" t="s">
        <v>10</v>
      </c>
      <c r="D21" s="46">
        <v>45966</v>
      </c>
      <c r="E21" s="47" t="s">
        <v>72</v>
      </c>
      <c r="F21" s="46">
        <v>45987</v>
      </c>
    </row>
    <row r="22" spans="2:6" x14ac:dyDescent="0.35">
      <c r="B22" s="45" t="s">
        <v>360</v>
      </c>
      <c r="C22" s="45" t="s">
        <v>69</v>
      </c>
      <c r="D22" s="46">
        <v>45988</v>
      </c>
      <c r="E22" s="47" t="s">
        <v>71</v>
      </c>
      <c r="F22" s="46">
        <v>45991</v>
      </c>
    </row>
    <row r="23" spans="2:6" x14ac:dyDescent="0.35">
      <c r="B23" s="45" t="s">
        <v>609</v>
      </c>
      <c r="C23" s="45" t="s">
        <v>93</v>
      </c>
      <c r="D23" s="46">
        <v>45993</v>
      </c>
      <c r="E23" s="47" t="s">
        <v>309</v>
      </c>
      <c r="F23" s="46">
        <v>45990</v>
      </c>
    </row>
    <row r="24" spans="2:6" x14ac:dyDescent="0.35">
      <c r="B24" s="45" t="s">
        <v>333</v>
      </c>
      <c r="C24" s="45" t="s">
        <v>182</v>
      </c>
      <c r="D24" s="46">
        <v>45990</v>
      </c>
      <c r="E24" s="47" t="s">
        <v>365</v>
      </c>
      <c r="F24" s="46">
        <v>45988</v>
      </c>
    </row>
    <row r="25" spans="2:6" x14ac:dyDescent="0.35">
      <c r="B25" s="45" t="s">
        <v>375</v>
      </c>
      <c r="C25" s="45" t="s">
        <v>93</v>
      </c>
      <c r="D25" s="46">
        <v>45988</v>
      </c>
      <c r="E25" s="47" t="s">
        <v>610</v>
      </c>
      <c r="F25" s="46">
        <v>45988</v>
      </c>
    </row>
    <row r="26" spans="2:6" x14ac:dyDescent="0.35">
      <c r="B26" s="45" t="s">
        <v>376</v>
      </c>
      <c r="C26" s="45" t="s">
        <v>93</v>
      </c>
      <c r="D26" s="46">
        <v>45987</v>
      </c>
      <c r="E26" s="47" t="s">
        <v>228</v>
      </c>
      <c r="F26" s="46">
        <v>45987</v>
      </c>
    </row>
    <row r="27" spans="2:6" x14ac:dyDescent="0.35">
      <c r="B27" s="45" t="s">
        <v>312</v>
      </c>
      <c r="C27" s="45" t="s">
        <v>313</v>
      </c>
      <c r="D27" s="46">
        <v>45981</v>
      </c>
      <c r="E27" s="47" t="s">
        <v>272</v>
      </c>
      <c r="F27" s="46">
        <v>45992</v>
      </c>
    </row>
    <row r="28" spans="2:6" x14ac:dyDescent="0.35">
      <c r="B28" s="45" t="s">
        <v>381</v>
      </c>
      <c r="C28" s="45" t="s">
        <v>225</v>
      </c>
      <c r="D28" s="46">
        <v>45988</v>
      </c>
      <c r="E28" s="47" t="s">
        <v>126</v>
      </c>
      <c r="F28" s="46">
        <v>45989</v>
      </c>
    </row>
    <row r="29" spans="2:6" x14ac:dyDescent="0.35">
      <c r="B29" s="45" t="s">
        <v>331</v>
      </c>
      <c r="C29" s="45" t="s">
        <v>70</v>
      </c>
      <c r="D29" s="46">
        <v>45978</v>
      </c>
      <c r="E29" s="47" t="s">
        <v>313</v>
      </c>
      <c r="F29" s="46">
        <v>45985</v>
      </c>
    </row>
    <row r="30" spans="2:6" x14ac:dyDescent="0.35">
      <c r="B30" s="45" t="s">
        <v>463</v>
      </c>
      <c r="C30" s="45" t="s">
        <v>611</v>
      </c>
      <c r="D30" s="46">
        <v>45994</v>
      </c>
      <c r="E30" s="47" t="s">
        <v>464</v>
      </c>
      <c r="F30" s="46">
        <v>45994</v>
      </c>
    </row>
    <row r="31" spans="2:6" x14ac:dyDescent="0.35">
      <c r="B31" s="45" t="s">
        <v>612</v>
      </c>
      <c r="C31" s="45" t="s">
        <v>21</v>
      </c>
      <c r="D31" s="46">
        <v>46007</v>
      </c>
      <c r="E31" s="47" t="s">
        <v>223</v>
      </c>
      <c r="F31" s="46">
        <v>45991</v>
      </c>
    </row>
    <row r="32" spans="2:6" x14ac:dyDescent="0.35">
      <c r="B32" s="45" t="s">
        <v>383</v>
      </c>
      <c r="C32" s="45" t="s">
        <v>93</v>
      </c>
      <c r="D32" s="46">
        <v>45985</v>
      </c>
      <c r="E32" s="47" t="s">
        <v>223</v>
      </c>
      <c r="F32" s="46">
        <v>45986</v>
      </c>
    </row>
    <row r="33" spans="2:6" x14ac:dyDescent="0.35">
      <c r="B33" s="45" t="s">
        <v>364</v>
      </c>
      <c r="C33" s="45" t="s">
        <v>48</v>
      </c>
      <c r="D33" s="46">
        <v>45991</v>
      </c>
      <c r="E33" s="47" t="s">
        <v>69</v>
      </c>
      <c r="F33" s="46">
        <v>45987</v>
      </c>
    </row>
    <row r="34" spans="2:6" x14ac:dyDescent="0.35">
      <c r="B34" s="45" t="s">
        <v>455</v>
      </c>
      <c r="C34" s="45" t="s">
        <v>182</v>
      </c>
      <c r="D34" s="46">
        <v>45997</v>
      </c>
      <c r="E34" s="47" t="s">
        <v>192</v>
      </c>
      <c r="F34" s="46">
        <v>45992</v>
      </c>
    </row>
    <row r="35" spans="2:6" x14ac:dyDescent="0.35">
      <c r="B35" s="45" t="s">
        <v>332</v>
      </c>
      <c r="C35" s="45" t="s">
        <v>10</v>
      </c>
      <c r="D35" s="46">
        <v>45990</v>
      </c>
      <c r="E35" s="47" t="s">
        <v>613</v>
      </c>
      <c r="F35" s="46">
        <v>45987</v>
      </c>
    </row>
    <row r="36" spans="2:6" x14ac:dyDescent="0.35">
      <c r="B36" s="45" t="s">
        <v>362</v>
      </c>
      <c r="C36" s="45" t="s">
        <v>48</v>
      </c>
      <c r="D36" s="46">
        <v>45991</v>
      </c>
      <c r="E36" s="47" t="s">
        <v>192</v>
      </c>
      <c r="F36" s="46">
        <v>45991</v>
      </c>
    </row>
    <row r="37" spans="2:6" x14ac:dyDescent="0.35">
      <c r="B37" s="45" t="s">
        <v>389</v>
      </c>
      <c r="C37" s="45" t="s">
        <v>21</v>
      </c>
      <c r="D37" s="46">
        <v>45991</v>
      </c>
      <c r="E37" s="47" t="s">
        <v>268</v>
      </c>
      <c r="F37" s="46">
        <v>45991</v>
      </c>
    </row>
    <row r="38" spans="2:6" x14ac:dyDescent="0.35">
      <c r="B38" s="45" t="s">
        <v>338</v>
      </c>
      <c r="C38" s="45" t="s">
        <v>48</v>
      </c>
      <c r="D38" s="46">
        <v>45985</v>
      </c>
      <c r="E38" s="47" t="s">
        <v>206</v>
      </c>
      <c r="F38" s="46">
        <v>45986</v>
      </c>
    </row>
    <row r="39" spans="2:6" x14ac:dyDescent="0.35">
      <c r="B39" s="45" t="s">
        <v>372</v>
      </c>
      <c r="C39" s="45" t="s">
        <v>48</v>
      </c>
      <c r="D39" s="46">
        <v>45985</v>
      </c>
      <c r="E39" s="47" t="s">
        <v>210</v>
      </c>
      <c r="F39" s="46">
        <v>45985</v>
      </c>
    </row>
    <row r="40" spans="2:6" x14ac:dyDescent="0.35">
      <c r="B40" s="45" t="s">
        <v>390</v>
      </c>
      <c r="C40" s="45" t="s">
        <v>48</v>
      </c>
      <c r="D40" s="46">
        <v>45990</v>
      </c>
      <c r="E40" s="47" t="s">
        <v>182</v>
      </c>
      <c r="F40" s="46">
        <v>45992</v>
      </c>
    </row>
    <row r="41" spans="2:6" x14ac:dyDescent="0.35">
      <c r="B41" s="45" t="s">
        <v>391</v>
      </c>
      <c r="C41" s="45" t="s">
        <v>182</v>
      </c>
      <c r="D41" s="46">
        <v>45986</v>
      </c>
      <c r="E41" s="47" t="s">
        <v>308</v>
      </c>
      <c r="F41" s="46">
        <v>45987</v>
      </c>
    </row>
    <row r="42" spans="2:6" x14ac:dyDescent="0.35">
      <c r="B42" s="45" t="s">
        <v>275</v>
      </c>
      <c r="C42" s="45" t="s">
        <v>192</v>
      </c>
      <c r="D42" s="46">
        <v>45985</v>
      </c>
      <c r="E42" s="47" t="s">
        <v>192</v>
      </c>
      <c r="F42" s="46">
        <v>45985</v>
      </c>
    </row>
    <row r="43" spans="2:6" x14ac:dyDescent="0.35">
      <c r="B43" s="45" t="s">
        <v>369</v>
      </c>
      <c r="C43" s="45" t="s">
        <v>93</v>
      </c>
      <c r="D43" s="46">
        <v>45989</v>
      </c>
      <c r="E43" s="47" t="s">
        <v>223</v>
      </c>
      <c r="F43" s="46">
        <v>45988</v>
      </c>
    </row>
    <row r="44" spans="2:6" x14ac:dyDescent="0.35">
      <c r="B44" s="45" t="s">
        <v>377</v>
      </c>
      <c r="C44" s="45" t="s">
        <v>93</v>
      </c>
      <c r="D44" s="46">
        <v>45991</v>
      </c>
      <c r="E44" s="47" t="s">
        <v>324</v>
      </c>
      <c r="F44" s="46">
        <v>45992</v>
      </c>
    </row>
    <row r="45" spans="2:6" x14ac:dyDescent="0.35">
      <c r="B45" s="45" t="s">
        <v>521</v>
      </c>
      <c r="C45" s="45" t="s">
        <v>49</v>
      </c>
      <c r="D45" s="46">
        <v>45993</v>
      </c>
      <c r="E45" s="47" t="s">
        <v>353</v>
      </c>
      <c r="F45" s="46">
        <v>45994</v>
      </c>
    </row>
    <row r="46" spans="2:6" x14ac:dyDescent="0.35">
      <c r="B46" s="45" t="s">
        <v>471</v>
      </c>
      <c r="C46" s="45" t="s">
        <v>182</v>
      </c>
      <c r="D46" s="46">
        <v>45995</v>
      </c>
      <c r="E46" s="47" t="s">
        <v>436</v>
      </c>
      <c r="F46" s="46">
        <v>45995</v>
      </c>
    </row>
    <row r="47" spans="2:6" x14ac:dyDescent="0.35">
      <c r="B47" s="45" t="s">
        <v>357</v>
      </c>
      <c r="C47" s="45" t="s">
        <v>321</v>
      </c>
      <c r="D47" s="46">
        <v>45987</v>
      </c>
      <c r="E47" s="47" t="s">
        <v>499</v>
      </c>
      <c r="F47" s="46">
        <v>45987</v>
      </c>
    </row>
    <row r="48" spans="2:6" x14ac:dyDescent="0.35">
      <c r="B48" s="45" t="s">
        <v>298</v>
      </c>
      <c r="C48" s="45" t="s">
        <v>93</v>
      </c>
      <c r="D48" s="46">
        <v>45987</v>
      </c>
      <c r="E48" s="47" t="s">
        <v>208</v>
      </c>
      <c r="F48" s="46">
        <v>45987</v>
      </c>
    </row>
    <row r="49" spans="2:6" x14ac:dyDescent="0.35">
      <c r="B49" s="45" t="s">
        <v>459</v>
      </c>
      <c r="C49" s="45" t="s">
        <v>21</v>
      </c>
      <c r="D49" s="46">
        <v>45982</v>
      </c>
      <c r="E49" s="47" t="s">
        <v>255</v>
      </c>
      <c r="F49" s="46">
        <v>45992</v>
      </c>
    </row>
    <row r="50" spans="2:6" x14ac:dyDescent="0.35">
      <c r="B50" s="45" t="s">
        <v>355</v>
      </c>
      <c r="C50" s="45" t="s">
        <v>48</v>
      </c>
      <c r="D50" s="46">
        <v>45985</v>
      </c>
      <c r="E50" s="47" t="s">
        <v>614</v>
      </c>
      <c r="F50" s="46">
        <v>45985</v>
      </c>
    </row>
    <row r="51" spans="2:6" x14ac:dyDescent="0.35">
      <c r="B51" s="45" t="s">
        <v>396</v>
      </c>
      <c r="C51" s="45" t="s">
        <v>10</v>
      </c>
      <c r="D51" s="46">
        <v>45989</v>
      </c>
      <c r="E51" s="47" t="s">
        <v>264</v>
      </c>
      <c r="F51" s="46">
        <v>45991</v>
      </c>
    </row>
    <row r="52" spans="2:6" x14ac:dyDescent="0.35">
      <c r="B52" s="45" t="s">
        <v>380</v>
      </c>
      <c r="C52" s="45" t="s">
        <v>93</v>
      </c>
      <c r="D52" s="46">
        <v>45988</v>
      </c>
      <c r="E52" s="47" t="s">
        <v>615</v>
      </c>
      <c r="F52" s="46">
        <v>45990</v>
      </c>
    </row>
    <row r="53" spans="2:6" x14ac:dyDescent="0.35">
      <c r="B53" s="45" t="s">
        <v>257</v>
      </c>
      <c r="C53" s="45" t="s">
        <v>256</v>
      </c>
      <c r="D53" s="46">
        <v>45986</v>
      </c>
      <c r="E53" s="47" t="s">
        <v>319</v>
      </c>
      <c r="F53" s="46">
        <v>45987</v>
      </c>
    </row>
    <row r="54" spans="2:6" x14ac:dyDescent="0.35">
      <c r="B54" s="45" t="s">
        <v>382</v>
      </c>
      <c r="C54" s="45" t="s">
        <v>21</v>
      </c>
      <c r="D54" s="46">
        <v>45985</v>
      </c>
      <c r="E54" s="47" t="s">
        <v>196</v>
      </c>
      <c r="F54" s="46">
        <v>45986</v>
      </c>
    </row>
    <row r="55" spans="2:6" x14ac:dyDescent="0.35">
      <c r="B55" s="45" t="s">
        <v>263</v>
      </c>
      <c r="C55" s="45" t="s">
        <v>47</v>
      </c>
      <c r="D55" s="46">
        <v>45988</v>
      </c>
      <c r="E55" s="47" t="s">
        <v>365</v>
      </c>
      <c r="F55" s="46">
        <v>45987</v>
      </c>
    </row>
    <row r="56" spans="2:6" x14ac:dyDescent="0.35">
      <c r="B56" s="45" t="s">
        <v>370</v>
      </c>
      <c r="C56" s="45" t="s">
        <v>367</v>
      </c>
      <c r="D56" s="46">
        <v>45987</v>
      </c>
      <c r="E56" s="47" t="s">
        <v>231</v>
      </c>
      <c r="F56" s="46">
        <v>45988</v>
      </c>
    </row>
    <row r="57" spans="2:6" x14ac:dyDescent="0.35">
      <c r="B57" s="45" t="s">
        <v>379</v>
      </c>
      <c r="C57" s="45" t="s">
        <v>93</v>
      </c>
      <c r="D57" s="46">
        <v>45990</v>
      </c>
      <c r="E57" s="47" t="s">
        <v>616</v>
      </c>
      <c r="F57" s="46">
        <v>45991</v>
      </c>
    </row>
    <row r="58" spans="2:6" x14ac:dyDescent="0.35">
      <c r="B58" s="45" t="s">
        <v>461</v>
      </c>
      <c r="C58" s="45" t="s">
        <v>229</v>
      </c>
      <c r="D58" s="46">
        <v>45992</v>
      </c>
      <c r="E58" s="47" t="s">
        <v>235</v>
      </c>
      <c r="F58" s="46">
        <v>45992</v>
      </c>
    </row>
    <row r="59" spans="2:6" x14ac:dyDescent="0.35">
      <c r="B59" s="45" t="s">
        <v>384</v>
      </c>
      <c r="C59" s="45" t="s">
        <v>93</v>
      </c>
      <c r="D59" s="46">
        <v>45991</v>
      </c>
      <c r="E59" s="47" t="s">
        <v>617</v>
      </c>
      <c r="F59" s="46">
        <v>45991</v>
      </c>
    </row>
    <row r="60" spans="2:6" x14ac:dyDescent="0.35">
      <c r="B60" s="45" t="s">
        <v>505</v>
      </c>
      <c r="C60" s="45" t="s">
        <v>196</v>
      </c>
      <c r="D60" s="46">
        <v>46019</v>
      </c>
      <c r="E60" s="47" t="s">
        <v>506</v>
      </c>
      <c r="F60" s="46">
        <v>45996</v>
      </c>
    </row>
    <row r="61" spans="2:6" x14ac:dyDescent="0.35">
      <c r="B61" s="45" t="s">
        <v>356</v>
      </c>
      <c r="C61" s="45" t="s">
        <v>48</v>
      </c>
      <c r="D61" s="46">
        <v>45988</v>
      </c>
      <c r="E61" s="47" t="s">
        <v>210</v>
      </c>
      <c r="F61" s="46">
        <v>45990</v>
      </c>
    </row>
    <row r="62" spans="2:6" x14ac:dyDescent="0.35">
      <c r="B62" s="45" t="s">
        <v>618</v>
      </c>
      <c r="C62" s="45" t="s">
        <v>616</v>
      </c>
      <c r="D62" s="46">
        <v>45994</v>
      </c>
      <c r="E62" s="47" t="s">
        <v>615</v>
      </c>
      <c r="F62" s="46">
        <v>45991</v>
      </c>
    </row>
    <row r="63" spans="2:6" x14ac:dyDescent="0.35">
      <c r="B63" s="45" t="s">
        <v>523</v>
      </c>
      <c r="C63" s="45" t="s">
        <v>69</v>
      </c>
      <c r="D63" s="46">
        <v>45992</v>
      </c>
      <c r="E63" s="47" t="s">
        <v>72</v>
      </c>
      <c r="F63" s="46">
        <v>45992</v>
      </c>
    </row>
    <row r="64" spans="2:6" x14ac:dyDescent="0.35">
      <c r="B64" s="45" t="s">
        <v>385</v>
      </c>
      <c r="C64" s="45" t="s">
        <v>93</v>
      </c>
      <c r="D64" s="46">
        <v>45990</v>
      </c>
      <c r="E64" s="47" t="s">
        <v>282</v>
      </c>
      <c r="F64" s="46">
        <v>45985</v>
      </c>
    </row>
    <row r="65" spans="2:6" x14ac:dyDescent="0.35">
      <c r="B65" s="45" t="s">
        <v>340</v>
      </c>
      <c r="C65" s="45" t="s">
        <v>48</v>
      </c>
      <c r="D65" s="46">
        <v>45989</v>
      </c>
      <c r="E65" s="47" t="s">
        <v>192</v>
      </c>
      <c r="F65" s="46">
        <v>45989</v>
      </c>
    </row>
    <row r="66" spans="2:6" x14ac:dyDescent="0.35">
      <c r="B66" s="45" t="s">
        <v>351</v>
      </c>
      <c r="C66" s="45" t="s">
        <v>234</v>
      </c>
      <c r="D66" s="46">
        <v>45987</v>
      </c>
      <c r="E66" s="47" t="s">
        <v>352</v>
      </c>
      <c r="F66" s="46">
        <v>45988</v>
      </c>
    </row>
    <row r="67" spans="2:6" x14ac:dyDescent="0.35">
      <c r="B67" s="45" t="s">
        <v>339</v>
      </c>
      <c r="C67" s="45" t="s">
        <v>48</v>
      </c>
      <c r="D67" s="46">
        <v>45989</v>
      </c>
      <c r="E67" s="47" t="s">
        <v>619</v>
      </c>
      <c r="F67" s="46">
        <v>45990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H46"/>
  <sheetViews>
    <sheetView showGridLines="0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58203125" customWidth="1"/>
    <col min="5" max="5" width="21.83203125" customWidth="1"/>
    <col min="6" max="6" width="17.33203125" customWidth="1"/>
    <col min="7" max="7" width="20.83203125" bestFit="1" customWidth="1"/>
    <col min="8" max="8" width="15.83203125" bestFit="1" customWidth="1"/>
  </cols>
  <sheetData>
    <row r="13" spans="2:8" ht="41.15" customHeight="1" x14ac:dyDescent="0.35">
      <c r="B13" s="34" t="s">
        <v>181</v>
      </c>
    </row>
    <row r="14" spans="2:8" x14ac:dyDescent="0.35">
      <c r="B14" s="22" t="s">
        <v>134</v>
      </c>
      <c r="C14" s="22" t="s">
        <v>135</v>
      </c>
      <c r="D14" s="22" t="s">
        <v>125</v>
      </c>
      <c r="E14" s="22" t="s">
        <v>136</v>
      </c>
      <c r="F14" s="22" t="s">
        <v>96</v>
      </c>
      <c r="G14" s="22" t="s">
        <v>92</v>
      </c>
      <c r="H14" s="22" t="s">
        <v>202</v>
      </c>
    </row>
    <row r="15" spans="2:8" x14ac:dyDescent="0.35">
      <c r="B15" s="43">
        <v>23</v>
      </c>
      <c r="C15" s="44">
        <v>0.32</v>
      </c>
      <c r="D15" s="44">
        <v>0.63000000000000012</v>
      </c>
      <c r="E15" s="44"/>
      <c r="F15" s="44">
        <v>0.08</v>
      </c>
      <c r="G15" s="44"/>
      <c r="H15" s="44">
        <v>1.1100000000000001</v>
      </c>
    </row>
    <row r="16" spans="2:8" x14ac:dyDescent="0.35">
      <c r="B16" s="43">
        <v>24</v>
      </c>
      <c r="C16" s="44">
        <v>7.0000000000000007E-2</v>
      </c>
      <c r="D16" s="44">
        <v>0.81</v>
      </c>
      <c r="E16" s="44"/>
      <c r="F16" s="44">
        <v>0.05</v>
      </c>
      <c r="G16" s="44"/>
      <c r="H16" s="44">
        <v>0.71000000000000008</v>
      </c>
    </row>
    <row r="17" spans="2:8" x14ac:dyDescent="0.35">
      <c r="B17" s="43">
        <v>25</v>
      </c>
      <c r="C17" s="44">
        <v>0.1</v>
      </c>
      <c r="D17" s="44">
        <v>0.69000000000000017</v>
      </c>
      <c r="E17" s="44">
        <v>7.0000000000000007E-2</v>
      </c>
      <c r="F17" s="44"/>
      <c r="G17" s="44"/>
      <c r="H17" s="44">
        <v>0.96</v>
      </c>
    </row>
    <row r="18" spans="2:8" x14ac:dyDescent="0.35">
      <c r="B18" s="43">
        <v>26</v>
      </c>
      <c r="C18" s="44">
        <v>7.0000000000000007E-2</v>
      </c>
      <c r="D18" s="44">
        <v>0.78999999999999992</v>
      </c>
      <c r="E18" s="44">
        <v>7.0000000000000007E-2</v>
      </c>
      <c r="F18" s="44"/>
      <c r="G18" s="44">
        <v>7.0000000000000007E-2</v>
      </c>
      <c r="H18" s="44">
        <v>0.72000000000000008</v>
      </c>
    </row>
    <row r="19" spans="2:8" x14ac:dyDescent="0.35">
      <c r="B19" s="43">
        <v>27</v>
      </c>
      <c r="C19" s="44">
        <v>7.0000000000000007E-2</v>
      </c>
      <c r="D19" s="44">
        <v>0.57000000000000006</v>
      </c>
      <c r="E19" s="44">
        <v>7.0000000000000007E-2</v>
      </c>
      <c r="F19" s="44">
        <v>7.0000000000000007E-2</v>
      </c>
      <c r="G19" s="44"/>
      <c r="H19" s="44">
        <v>1.08</v>
      </c>
    </row>
    <row r="20" spans="2:8" x14ac:dyDescent="0.35">
      <c r="B20" s="43">
        <v>28</v>
      </c>
      <c r="C20" s="44">
        <v>0.08</v>
      </c>
      <c r="D20" s="44">
        <v>0.52</v>
      </c>
      <c r="E20" s="44">
        <v>0.12000000000000001</v>
      </c>
      <c r="F20" s="44">
        <v>0.15000000000000002</v>
      </c>
      <c r="G20" s="44"/>
      <c r="H20" s="44">
        <v>0.89000000000000012</v>
      </c>
    </row>
    <row r="21" spans="2:8" x14ac:dyDescent="0.35">
      <c r="B21" s="43">
        <v>29</v>
      </c>
      <c r="C21" s="44">
        <v>0.22000000000000003</v>
      </c>
      <c r="D21" s="44">
        <v>0.63000000000000012</v>
      </c>
      <c r="E21" s="44">
        <v>0.14000000000000001</v>
      </c>
      <c r="F21" s="44"/>
      <c r="G21" s="44">
        <v>0.08</v>
      </c>
      <c r="H21" s="44">
        <v>1.2100000000000002</v>
      </c>
    </row>
    <row r="22" spans="2:8" x14ac:dyDescent="0.35">
      <c r="B22" s="43">
        <v>30</v>
      </c>
      <c r="C22" s="44">
        <v>0.08</v>
      </c>
      <c r="D22" s="44">
        <v>0.85000000000000009</v>
      </c>
      <c r="E22" s="44">
        <v>7.0000000000000007E-2</v>
      </c>
      <c r="F22" s="44"/>
      <c r="G22" s="44">
        <v>0.08</v>
      </c>
      <c r="H22" s="44">
        <v>1.0100000000000002</v>
      </c>
    </row>
    <row r="23" spans="2:8" x14ac:dyDescent="0.35">
      <c r="B23" s="43">
        <v>31</v>
      </c>
      <c r="C23" s="44">
        <v>0.08</v>
      </c>
      <c r="D23" s="44">
        <v>0.8</v>
      </c>
      <c r="E23" s="44">
        <v>0.19</v>
      </c>
      <c r="F23" s="44">
        <v>0.15000000000000002</v>
      </c>
      <c r="G23" s="44">
        <v>0.08</v>
      </c>
      <c r="H23" s="44">
        <v>0.82000000000000006</v>
      </c>
    </row>
    <row r="24" spans="2:8" x14ac:dyDescent="0.35">
      <c r="B24" s="43">
        <v>32</v>
      </c>
      <c r="C24" s="44">
        <v>0.04</v>
      </c>
      <c r="D24" s="44">
        <v>0.63000000000000012</v>
      </c>
      <c r="E24" s="44"/>
      <c r="F24" s="44">
        <v>0.15000000000000002</v>
      </c>
      <c r="G24" s="44">
        <v>0.08</v>
      </c>
      <c r="H24" s="44">
        <v>1.1500000000000001</v>
      </c>
    </row>
    <row r="25" spans="2:8" x14ac:dyDescent="0.35">
      <c r="B25" s="43">
        <v>33</v>
      </c>
      <c r="C25" s="44"/>
      <c r="D25" s="44">
        <v>0.73</v>
      </c>
      <c r="E25" s="44">
        <v>0.24000000000000002</v>
      </c>
      <c r="F25" s="44">
        <v>0.08</v>
      </c>
      <c r="G25" s="44">
        <v>0.08</v>
      </c>
      <c r="H25" s="44">
        <v>0.67000000000000015</v>
      </c>
    </row>
    <row r="26" spans="2:8" x14ac:dyDescent="0.35">
      <c r="B26" s="43">
        <v>34</v>
      </c>
      <c r="C26" s="44">
        <v>0.14000000000000001</v>
      </c>
      <c r="D26" s="44">
        <v>0.71000000000000008</v>
      </c>
      <c r="E26" s="44">
        <v>7.0000000000000007E-2</v>
      </c>
      <c r="F26" s="44"/>
      <c r="G26" s="44"/>
      <c r="H26" s="44">
        <v>0.99</v>
      </c>
    </row>
    <row r="27" spans="2:8" x14ac:dyDescent="0.35">
      <c r="B27" s="43">
        <v>35</v>
      </c>
      <c r="C27" s="44"/>
      <c r="D27" s="44">
        <v>0.59</v>
      </c>
      <c r="E27" s="44">
        <v>0.14000000000000001</v>
      </c>
      <c r="F27" s="44"/>
      <c r="G27" s="44"/>
      <c r="H27" s="44">
        <v>1.05</v>
      </c>
    </row>
    <row r="28" spans="2:8" x14ac:dyDescent="0.35">
      <c r="B28" s="43">
        <v>36</v>
      </c>
      <c r="C28" s="44"/>
      <c r="D28" s="44">
        <v>0.76999999999999991</v>
      </c>
      <c r="E28" s="44">
        <v>0.19</v>
      </c>
      <c r="F28" s="44"/>
      <c r="G28" s="44">
        <v>0.08</v>
      </c>
      <c r="H28" s="44">
        <v>0.73</v>
      </c>
    </row>
    <row r="29" spans="2:8" x14ac:dyDescent="0.35">
      <c r="B29" s="43">
        <v>37</v>
      </c>
      <c r="C29" s="44"/>
      <c r="D29" s="44">
        <v>0.71000000000000019</v>
      </c>
      <c r="E29" s="44">
        <v>0.18000000000000002</v>
      </c>
      <c r="F29" s="44"/>
      <c r="G29" s="44">
        <v>0.23000000000000004</v>
      </c>
      <c r="H29" s="44">
        <v>0.53</v>
      </c>
    </row>
    <row r="30" spans="2:8" x14ac:dyDescent="0.35">
      <c r="B30" s="43">
        <v>38</v>
      </c>
      <c r="C30" s="44">
        <v>7.0000000000000007E-2</v>
      </c>
      <c r="D30" s="44">
        <v>0.49000000000000005</v>
      </c>
      <c r="E30" s="44">
        <v>0.14000000000000001</v>
      </c>
      <c r="F30" s="44"/>
      <c r="G30" s="44"/>
      <c r="H30" s="44">
        <v>1.07</v>
      </c>
    </row>
    <row r="31" spans="2:8" x14ac:dyDescent="0.35">
      <c r="B31" s="43">
        <v>39</v>
      </c>
      <c r="C31" s="44">
        <v>6.0000000000000005E-2</v>
      </c>
      <c r="D31" s="44">
        <v>0.83000000000000007</v>
      </c>
      <c r="E31" s="44">
        <v>0.21000000000000002</v>
      </c>
      <c r="F31" s="44"/>
      <c r="G31" s="44"/>
      <c r="H31" s="44">
        <v>1.0800000000000003</v>
      </c>
    </row>
    <row r="32" spans="2:8" x14ac:dyDescent="0.35">
      <c r="B32" s="43">
        <v>40</v>
      </c>
      <c r="C32" s="44"/>
      <c r="D32" s="44">
        <v>0.39</v>
      </c>
      <c r="E32" s="44">
        <v>0.24000000000000002</v>
      </c>
      <c r="F32" s="44">
        <v>0.08</v>
      </c>
      <c r="G32" s="44"/>
      <c r="H32" s="44">
        <v>0.84000000000000008</v>
      </c>
    </row>
    <row r="33" spans="2:8" x14ac:dyDescent="0.35">
      <c r="B33" s="43">
        <v>41</v>
      </c>
      <c r="C33" s="44">
        <v>0.15000000000000002</v>
      </c>
      <c r="D33" s="44">
        <v>0.46</v>
      </c>
      <c r="E33" s="44">
        <v>0.08</v>
      </c>
      <c r="F33" s="44">
        <v>7.0000000000000007E-2</v>
      </c>
      <c r="G33" s="44">
        <v>0.08</v>
      </c>
      <c r="H33" s="44">
        <v>0.98</v>
      </c>
    </row>
    <row r="34" spans="2:8" x14ac:dyDescent="0.35">
      <c r="B34" s="43">
        <v>42</v>
      </c>
      <c r="C34" s="44"/>
      <c r="D34" s="44">
        <v>0.54</v>
      </c>
      <c r="E34" s="44">
        <v>0.29000000000000004</v>
      </c>
      <c r="F34" s="44">
        <v>0.08</v>
      </c>
      <c r="G34" s="44">
        <v>0.08</v>
      </c>
      <c r="H34" s="44">
        <v>0.87000000000000011</v>
      </c>
    </row>
    <row r="35" spans="2:8" x14ac:dyDescent="0.35">
      <c r="B35" s="43">
        <v>43</v>
      </c>
      <c r="C35" s="44">
        <v>7.0000000000000007E-2</v>
      </c>
      <c r="D35" s="44">
        <v>0.58000000000000007</v>
      </c>
      <c r="E35" s="44">
        <v>0.21000000000000002</v>
      </c>
      <c r="F35" s="44">
        <v>0.08</v>
      </c>
      <c r="G35" s="44">
        <v>0.08</v>
      </c>
      <c r="H35" s="44">
        <v>1.08</v>
      </c>
    </row>
    <row r="36" spans="2:8" x14ac:dyDescent="0.35">
      <c r="B36" s="43">
        <v>44</v>
      </c>
      <c r="C36" s="44">
        <v>0.15000000000000002</v>
      </c>
      <c r="D36" s="44">
        <v>0.95000000000000018</v>
      </c>
      <c r="E36" s="44">
        <v>7.0000000000000007E-2</v>
      </c>
      <c r="F36" s="44"/>
      <c r="G36" s="44"/>
      <c r="H36" s="44">
        <v>0.99000000000000021</v>
      </c>
    </row>
    <row r="37" spans="2:8" x14ac:dyDescent="0.35">
      <c r="B37" s="43">
        <v>45</v>
      </c>
      <c r="C37" s="44">
        <v>0.04</v>
      </c>
      <c r="D37" s="44">
        <v>0.93000000000000016</v>
      </c>
      <c r="E37" s="44"/>
      <c r="F37" s="44"/>
      <c r="G37" s="44">
        <v>0.08</v>
      </c>
      <c r="H37" s="44">
        <v>0.87999999999999989</v>
      </c>
    </row>
    <row r="38" spans="2:8" x14ac:dyDescent="0.35">
      <c r="B38" s="43">
        <v>46</v>
      </c>
      <c r="C38" s="44">
        <v>7.0000000000000007E-2</v>
      </c>
      <c r="D38" s="44">
        <v>0.64000000000000012</v>
      </c>
      <c r="E38" s="44"/>
      <c r="F38" s="44"/>
      <c r="G38" s="44">
        <v>0.08</v>
      </c>
      <c r="H38" s="44">
        <v>0.93000000000000016</v>
      </c>
    </row>
    <row r="39" spans="2:8" x14ac:dyDescent="0.35">
      <c r="B39" s="43">
        <v>47</v>
      </c>
      <c r="C39" s="44"/>
      <c r="D39" s="44">
        <v>0.4</v>
      </c>
      <c r="E39" s="44"/>
      <c r="F39" s="44">
        <v>0.16</v>
      </c>
      <c r="G39" s="44"/>
      <c r="H39" s="44">
        <v>0.63</v>
      </c>
    </row>
    <row r="40" spans="2:8" x14ac:dyDescent="0.35">
      <c r="B40" s="43">
        <v>48</v>
      </c>
      <c r="C40" s="44"/>
      <c r="D40" s="44">
        <v>0.06</v>
      </c>
      <c r="E40" s="44"/>
      <c r="F40" s="44">
        <v>0.06</v>
      </c>
      <c r="G40" s="44"/>
      <c r="H40" s="44"/>
    </row>
    <row r="41" spans="2:8" x14ac:dyDescent="0.35">
      <c r="D41" s="5"/>
    </row>
    <row r="42" spans="2:8" x14ac:dyDescent="0.35">
      <c r="D42" s="5"/>
    </row>
    <row r="43" spans="2:8" x14ac:dyDescent="0.35">
      <c r="D43" s="5"/>
    </row>
    <row r="44" spans="2:8" x14ac:dyDescent="0.35">
      <c r="D44" s="5"/>
    </row>
    <row r="45" spans="2:8" x14ac:dyDescent="0.35">
      <c r="D45" s="5"/>
    </row>
    <row r="46" spans="2:8" x14ac:dyDescent="0.35">
      <c r="D46" s="5"/>
    </row>
  </sheetData>
  <phoneticPr fontId="26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E52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83203125" bestFit="1" customWidth="1"/>
    <col min="3" max="3" width="8.5" customWidth="1"/>
    <col min="4" max="4" width="20.332031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5" x14ac:dyDescent="0.35">
      <c r="B10" s="23" t="s">
        <v>1</v>
      </c>
      <c r="C10" s="23" t="s">
        <v>0</v>
      </c>
      <c r="D10" s="23" t="s">
        <v>94</v>
      </c>
      <c r="E10" s="23" t="s">
        <v>133</v>
      </c>
    </row>
    <row r="11" spans="2:5" x14ac:dyDescent="0.35">
      <c r="B11" s="18" t="s">
        <v>539</v>
      </c>
      <c r="C11" s="43">
        <v>9337987</v>
      </c>
      <c r="D11" s="18" t="s">
        <v>77</v>
      </c>
      <c r="E11" s="48">
        <v>45987</v>
      </c>
    </row>
    <row r="12" spans="2:5" x14ac:dyDescent="0.35">
      <c r="B12" s="18" t="s">
        <v>315</v>
      </c>
      <c r="C12" s="43">
        <v>9496317</v>
      </c>
      <c r="D12" s="18" t="s">
        <v>187</v>
      </c>
      <c r="E12" s="48">
        <v>45991</v>
      </c>
    </row>
    <row r="13" spans="2:5" x14ac:dyDescent="0.35">
      <c r="B13" s="18" t="s">
        <v>549</v>
      </c>
      <c r="C13" s="43">
        <v>9845788</v>
      </c>
      <c r="D13" s="18" t="s">
        <v>90</v>
      </c>
      <c r="E13" s="48">
        <v>45992</v>
      </c>
    </row>
    <row r="14" spans="2:5" x14ac:dyDescent="0.35">
      <c r="B14" s="18" t="s">
        <v>342</v>
      </c>
      <c r="C14" s="43">
        <v>9873840</v>
      </c>
      <c r="D14" s="18" t="s">
        <v>230</v>
      </c>
      <c r="E14" s="48">
        <v>45988</v>
      </c>
    </row>
    <row r="15" spans="2:5" x14ac:dyDescent="0.35">
      <c r="B15" s="18" t="s">
        <v>552</v>
      </c>
      <c r="C15" s="43">
        <v>9640437</v>
      </c>
      <c r="D15" s="18" t="s">
        <v>23</v>
      </c>
      <c r="E15" s="48">
        <v>45987</v>
      </c>
    </row>
    <row r="16" spans="2:5" x14ac:dyDescent="0.35">
      <c r="B16" s="18" t="s">
        <v>237</v>
      </c>
      <c r="C16" s="43">
        <v>9246578</v>
      </c>
      <c r="D16" s="18" t="s">
        <v>2</v>
      </c>
      <c r="E16" s="48">
        <v>45918</v>
      </c>
    </row>
    <row r="17" spans="2:5" x14ac:dyDescent="0.35">
      <c r="B17" s="18" t="s">
        <v>293</v>
      </c>
      <c r="C17" s="43">
        <v>9324344</v>
      </c>
      <c r="D17" s="18" t="s">
        <v>11</v>
      </c>
      <c r="E17" s="48">
        <v>45985</v>
      </c>
    </row>
    <row r="18" spans="2:5" x14ac:dyDescent="0.35">
      <c r="B18" s="18" t="s">
        <v>288</v>
      </c>
      <c r="C18" s="43">
        <v>9750696</v>
      </c>
      <c r="D18" s="18" t="s">
        <v>4</v>
      </c>
      <c r="E18" s="48">
        <v>45991</v>
      </c>
    </row>
    <row r="19" spans="2:5" x14ac:dyDescent="0.35">
      <c r="B19" s="18" t="s">
        <v>555</v>
      </c>
      <c r="C19" s="43">
        <v>9334076</v>
      </c>
      <c r="D19" s="18" t="s">
        <v>77</v>
      </c>
      <c r="E19" s="48">
        <v>45988</v>
      </c>
    </row>
    <row r="20" spans="2:5" x14ac:dyDescent="0.35">
      <c r="B20" s="18" t="s">
        <v>562</v>
      </c>
      <c r="C20" s="43">
        <v>9744025</v>
      </c>
      <c r="D20" s="18" t="s">
        <v>203</v>
      </c>
      <c r="E20" s="48">
        <v>45991</v>
      </c>
    </row>
    <row r="21" spans="2:5" x14ac:dyDescent="0.35">
      <c r="B21" s="18" t="s">
        <v>620</v>
      </c>
      <c r="C21" s="43">
        <v>9819650</v>
      </c>
      <c r="D21" s="18" t="s">
        <v>90</v>
      </c>
      <c r="E21" s="48">
        <v>45992</v>
      </c>
    </row>
    <row r="22" spans="2:5" x14ac:dyDescent="0.35">
      <c r="B22" s="18" t="s">
        <v>402</v>
      </c>
      <c r="C22" s="43">
        <v>9884174</v>
      </c>
      <c r="D22" s="18" t="s">
        <v>201</v>
      </c>
      <c r="E22" s="48">
        <v>45987</v>
      </c>
    </row>
    <row r="23" spans="2:5" x14ac:dyDescent="0.35">
      <c r="B23" s="18" t="s">
        <v>568</v>
      </c>
      <c r="C23" s="43">
        <v>9338955</v>
      </c>
      <c r="D23" s="18" t="s">
        <v>180</v>
      </c>
      <c r="E23" s="48">
        <v>45987</v>
      </c>
    </row>
    <row r="24" spans="2:5" x14ac:dyDescent="0.35">
      <c r="B24" s="18" t="s">
        <v>262</v>
      </c>
      <c r="C24" s="43">
        <v>9332054</v>
      </c>
      <c r="D24" s="18" t="s">
        <v>180</v>
      </c>
      <c r="E24" s="48">
        <v>45977</v>
      </c>
    </row>
    <row r="25" spans="2:5" x14ac:dyDescent="0.35">
      <c r="B25" s="18" t="s">
        <v>289</v>
      </c>
      <c r="C25" s="43">
        <v>9018555</v>
      </c>
      <c r="D25" s="18" t="s">
        <v>286</v>
      </c>
      <c r="E25" s="48">
        <v>45990</v>
      </c>
    </row>
    <row r="26" spans="2:5" x14ac:dyDescent="0.35">
      <c r="B26" s="18" t="s">
        <v>573</v>
      </c>
      <c r="C26" s="43">
        <v>9845764</v>
      </c>
      <c r="D26" s="18" t="s">
        <v>88</v>
      </c>
      <c r="E26" s="48">
        <v>45991</v>
      </c>
    </row>
    <row r="27" spans="2:5" x14ac:dyDescent="0.35">
      <c r="B27" s="18" t="s">
        <v>575</v>
      </c>
      <c r="C27" s="43">
        <v>9341689</v>
      </c>
      <c r="D27" s="18" t="s">
        <v>19</v>
      </c>
      <c r="E27" s="48">
        <v>45988</v>
      </c>
    </row>
    <row r="28" spans="2:5" x14ac:dyDescent="0.35">
      <c r="B28" s="18" t="s">
        <v>427</v>
      </c>
      <c r="C28" s="43">
        <v>9872901</v>
      </c>
      <c r="D28" s="18" t="s">
        <v>62</v>
      </c>
      <c r="E28" s="48">
        <v>45992</v>
      </c>
    </row>
    <row r="29" spans="2:5" x14ac:dyDescent="0.35">
      <c r="B29" s="18" t="s">
        <v>579</v>
      </c>
      <c r="C29" s="43">
        <v>9844863</v>
      </c>
      <c r="D29" s="18" t="s">
        <v>89</v>
      </c>
      <c r="E29" s="48">
        <v>45990</v>
      </c>
    </row>
    <row r="30" spans="2:5" x14ac:dyDescent="0.35">
      <c r="B30" s="18" t="s">
        <v>580</v>
      </c>
      <c r="C30" s="43">
        <v>9307190</v>
      </c>
      <c r="D30" s="18" t="s">
        <v>43</v>
      </c>
      <c r="E30" s="48">
        <v>45991</v>
      </c>
    </row>
    <row r="31" spans="2:5" x14ac:dyDescent="0.35">
      <c r="B31" s="18" t="s">
        <v>584</v>
      </c>
      <c r="C31" s="43">
        <v>9705641</v>
      </c>
      <c r="D31" s="18" t="s">
        <v>261</v>
      </c>
      <c r="E31" s="48">
        <v>45991</v>
      </c>
    </row>
    <row r="32" spans="2:5" x14ac:dyDescent="0.35">
      <c r="B32" s="18" t="s">
        <v>291</v>
      </c>
      <c r="C32" s="43">
        <v>9621077</v>
      </c>
      <c r="D32" s="18" t="s">
        <v>180</v>
      </c>
      <c r="E32" s="48">
        <v>45989</v>
      </c>
    </row>
    <row r="33" spans="2:5" x14ac:dyDescent="0.35">
      <c r="B33" s="18" t="s">
        <v>336</v>
      </c>
      <c r="C33" s="43">
        <v>9851787</v>
      </c>
      <c r="D33" s="18" t="s">
        <v>88</v>
      </c>
      <c r="E33" s="48">
        <v>45976</v>
      </c>
    </row>
    <row r="34" spans="2:5" x14ac:dyDescent="0.35">
      <c r="B34" s="18" t="s">
        <v>330</v>
      </c>
      <c r="C34" s="43">
        <v>9253703</v>
      </c>
      <c r="D34" s="18" t="s">
        <v>77</v>
      </c>
      <c r="E34" s="48">
        <v>45991</v>
      </c>
    </row>
    <row r="35" spans="2:5" x14ac:dyDescent="0.35">
      <c r="B35" s="18" t="s">
        <v>588</v>
      </c>
      <c r="C35" s="43">
        <v>9750713</v>
      </c>
      <c r="D35" s="18" t="s">
        <v>4</v>
      </c>
      <c r="E35" s="48">
        <v>45991</v>
      </c>
    </row>
    <row r="36" spans="2:5" x14ac:dyDescent="0.35">
      <c r="B36" s="18" t="s">
        <v>413</v>
      </c>
      <c r="C36" s="43">
        <v>9714305</v>
      </c>
      <c r="D36" s="18" t="s">
        <v>258</v>
      </c>
      <c r="E36" s="48">
        <v>45990</v>
      </c>
    </row>
    <row r="37" spans="2:5" x14ac:dyDescent="0.35">
      <c r="B37" s="18" t="s">
        <v>594</v>
      </c>
      <c r="C37" s="43">
        <v>9360829</v>
      </c>
      <c r="D37" s="18" t="s">
        <v>77</v>
      </c>
      <c r="E37" s="48">
        <v>45990</v>
      </c>
    </row>
    <row r="38" spans="2:5" x14ac:dyDescent="0.35">
      <c r="B38" s="18" t="s">
        <v>599</v>
      </c>
      <c r="C38" s="43">
        <v>9132818</v>
      </c>
      <c r="D38" s="18" t="s">
        <v>77</v>
      </c>
      <c r="E38" s="48">
        <v>45989</v>
      </c>
    </row>
    <row r="39" spans="2:5" x14ac:dyDescent="0.35">
      <c r="B39" s="18" t="s">
        <v>590</v>
      </c>
      <c r="C39" s="43">
        <v>9336749</v>
      </c>
      <c r="D39" s="18" t="s">
        <v>89</v>
      </c>
      <c r="E39" s="48">
        <v>45990</v>
      </c>
    </row>
    <row r="40" spans="2:5" x14ac:dyDescent="0.35">
      <c r="B40" s="18" t="s">
        <v>544</v>
      </c>
      <c r="C40" s="43">
        <v>9904194</v>
      </c>
      <c r="D40" s="18" t="s">
        <v>57</v>
      </c>
      <c r="E40" s="48">
        <v>45992</v>
      </c>
    </row>
    <row r="41" spans="2:5" x14ac:dyDescent="0.35">
      <c r="B41" s="18" t="s">
        <v>621</v>
      </c>
      <c r="C41" s="43">
        <v>9637325</v>
      </c>
      <c r="D41" s="18" t="s">
        <v>239</v>
      </c>
      <c r="E41" s="48">
        <v>45993</v>
      </c>
    </row>
    <row r="42" spans="2:5" x14ac:dyDescent="0.35">
      <c r="B42" s="18" t="s">
        <v>265</v>
      </c>
      <c r="C42" s="43">
        <v>9269207</v>
      </c>
      <c r="D42" s="18" t="s">
        <v>430</v>
      </c>
      <c r="E42" s="48">
        <v>45984</v>
      </c>
    </row>
    <row r="43" spans="2:5" x14ac:dyDescent="0.35">
      <c r="B43" s="18" t="s">
        <v>306</v>
      </c>
      <c r="C43" s="43">
        <v>9917567</v>
      </c>
      <c r="D43" s="18" t="s">
        <v>221</v>
      </c>
      <c r="E43" s="48">
        <v>45992</v>
      </c>
    </row>
    <row r="44" spans="2:5" x14ac:dyDescent="0.35">
      <c r="B44" s="18" t="s">
        <v>420</v>
      </c>
      <c r="C44" s="43">
        <v>9950105</v>
      </c>
      <c r="D44" s="18" t="s">
        <v>90</v>
      </c>
      <c r="E44" s="48">
        <v>45990</v>
      </c>
    </row>
    <row r="45" spans="2:5" x14ac:dyDescent="0.35">
      <c r="B45" s="18" t="s">
        <v>556</v>
      </c>
      <c r="C45" s="43">
        <v>9958640</v>
      </c>
      <c r="D45" s="18" t="s">
        <v>88</v>
      </c>
      <c r="E45" s="48">
        <v>45992</v>
      </c>
    </row>
    <row r="46" spans="2:5" x14ac:dyDescent="0.35">
      <c r="B46" s="18" t="s">
        <v>366</v>
      </c>
      <c r="C46" s="43">
        <v>9769855</v>
      </c>
      <c r="D46" s="18" t="s">
        <v>196</v>
      </c>
      <c r="E46" s="48">
        <v>45991</v>
      </c>
    </row>
    <row r="47" spans="2:5" x14ac:dyDescent="0.35">
      <c r="B47" s="18" t="s">
        <v>406</v>
      </c>
      <c r="C47" s="43">
        <v>9946829</v>
      </c>
      <c r="D47" s="18" t="s">
        <v>88</v>
      </c>
      <c r="E47" s="48">
        <v>45990</v>
      </c>
    </row>
    <row r="48" spans="2:5" x14ac:dyDescent="0.35">
      <c r="B48" s="18" t="s">
        <v>605</v>
      </c>
      <c r="C48" s="43">
        <v>9986609</v>
      </c>
      <c r="D48" s="18" t="s">
        <v>77</v>
      </c>
      <c r="E48" s="48">
        <v>45992</v>
      </c>
    </row>
    <row r="49" spans="2:5" x14ac:dyDescent="0.35">
      <c r="B49" s="18" t="s">
        <v>392</v>
      </c>
      <c r="C49" s="43">
        <v>9977256</v>
      </c>
      <c r="D49" s="18" t="s">
        <v>90</v>
      </c>
      <c r="E49" s="48">
        <v>45990</v>
      </c>
    </row>
    <row r="50" spans="2:5" x14ac:dyDescent="0.35">
      <c r="B50" s="18" t="s">
        <v>560</v>
      </c>
      <c r="C50" s="43">
        <v>9321768</v>
      </c>
      <c r="D50" s="18" t="s">
        <v>2</v>
      </c>
      <c r="E50" s="48">
        <v>45991</v>
      </c>
    </row>
    <row r="51" spans="2:5" x14ac:dyDescent="0.35">
      <c r="B51" s="18" t="s">
        <v>606</v>
      </c>
      <c r="C51" s="43">
        <v>9981374</v>
      </c>
      <c r="D51" s="18" t="s">
        <v>77</v>
      </c>
      <c r="E51" s="48">
        <v>45991</v>
      </c>
    </row>
    <row r="52" spans="2:5" x14ac:dyDescent="0.35">
      <c r="B52" s="18" t="s">
        <v>586</v>
      </c>
      <c r="C52" s="43">
        <v>9630028</v>
      </c>
      <c r="D52" s="18" t="s">
        <v>587</v>
      </c>
      <c r="E52" s="48">
        <v>45991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832031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7</v>
      </c>
      <c r="C9" s="23" t="s">
        <v>0</v>
      </c>
      <c r="D9" s="23" t="s">
        <v>99</v>
      </c>
      <c r="E9" s="23" t="s">
        <v>167</v>
      </c>
    </row>
    <row r="10" spans="2:5" x14ac:dyDescent="0.35">
      <c r="B10" s="18" t="s">
        <v>431</v>
      </c>
      <c r="C10" s="43">
        <v>9271248</v>
      </c>
      <c r="D10" s="18" t="s">
        <v>204</v>
      </c>
      <c r="E10" s="63">
        <v>45984</v>
      </c>
    </row>
    <row r="11" spans="2:5" x14ac:dyDescent="0.35">
      <c r="B11" s="18" t="s">
        <v>244</v>
      </c>
      <c r="C11" s="43">
        <v>7390155</v>
      </c>
      <c r="D11" s="18" t="s">
        <v>245</v>
      </c>
      <c r="E11" s="63">
        <v>44072</v>
      </c>
    </row>
    <row r="12" spans="2:5" x14ac:dyDescent="0.35">
      <c r="B12" s="18" t="s">
        <v>246</v>
      </c>
      <c r="C12" s="43">
        <v>9909285</v>
      </c>
      <c r="D12" s="18" t="s">
        <v>247</v>
      </c>
      <c r="E12" s="63">
        <v>45989</v>
      </c>
    </row>
    <row r="13" spans="2:5" x14ac:dyDescent="0.35">
      <c r="B13" s="18" t="s">
        <v>248</v>
      </c>
      <c r="C13" s="43">
        <v>9064085</v>
      </c>
      <c r="D13" s="18" t="s">
        <v>232</v>
      </c>
      <c r="E13" s="63">
        <v>45967</v>
      </c>
    </row>
    <row r="14" spans="2:5" x14ac:dyDescent="0.35">
      <c r="B14" s="18" t="s">
        <v>266</v>
      </c>
      <c r="C14" s="43">
        <v>9692002</v>
      </c>
      <c r="D14" s="18" t="s">
        <v>249</v>
      </c>
      <c r="E14" s="63">
        <v>45985</v>
      </c>
    </row>
    <row r="15" spans="2:5" x14ac:dyDescent="0.35">
      <c r="B15" s="18" t="s">
        <v>346</v>
      </c>
      <c r="C15" s="43">
        <v>9918042</v>
      </c>
      <c r="D15" s="18" t="s">
        <v>345</v>
      </c>
      <c r="E15" s="63">
        <v>45985</v>
      </c>
    </row>
    <row r="16" spans="2:5" x14ac:dyDescent="0.35">
      <c r="B16" s="18" t="s">
        <v>250</v>
      </c>
      <c r="C16" s="43">
        <v>9477593</v>
      </c>
      <c r="D16" s="18" t="s">
        <v>251</v>
      </c>
      <c r="E16" s="63">
        <v>45988</v>
      </c>
    </row>
    <row r="17" spans="2:5" x14ac:dyDescent="0.35">
      <c r="B17" s="18" t="s">
        <v>347</v>
      </c>
      <c r="C17" s="43">
        <v>9361639</v>
      </c>
      <c r="D17" s="18" t="s">
        <v>207</v>
      </c>
      <c r="E17" s="63">
        <v>45977</v>
      </c>
    </row>
    <row r="36" ht="17.149999999999999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</cp:lastModifiedBy>
  <cp:lastPrinted>2019-10-08T07:45:33Z</cp:lastPrinted>
  <dcterms:created xsi:type="dcterms:W3CDTF">2018-04-25T15:11:56Z</dcterms:created>
  <dcterms:modified xsi:type="dcterms:W3CDTF">2025-12-01T20:57:24Z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