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46CEF10F-019E-4807-BDC4-A4FD150A5ED4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4" i="30" l="1"/>
  <c r="Y115" i="30"/>
  <c r="Y116" i="30"/>
  <c r="Y117" i="30"/>
  <c r="Y169" i="30" l="1"/>
  <c r="Y112" i="30"/>
  <c r="Y113" i="30"/>
  <c r="Y168" i="30"/>
  <c r="Y165" i="30"/>
  <c r="Y166" i="30"/>
  <c r="Y167" i="30"/>
  <c r="Y54" i="30" l="1"/>
  <c r="Y79" i="30"/>
  <c r="Y78" i="30"/>
  <c r="Y53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7" i="30"/>
  <c r="AJ18" i="33" l="1" a="1"/>
  <c r="AJ18" i="33" s="1"/>
  <c r="AK18" i="33" s="1"/>
  <c r="Y111" i="30"/>
  <c r="AJ19" i="33" l="1" a="1"/>
  <c r="AJ19" i="33" s="1"/>
  <c r="AK19" i="33" s="1"/>
  <c r="Y110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4" i="30"/>
  <c r="Y105" i="30"/>
  <c r="Y106" i="30"/>
  <c r="Y107" i="30"/>
  <c r="Y108" i="30"/>
  <c r="Y109" i="30"/>
  <c r="Y82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2" i="30"/>
  <c r="Y71" i="30"/>
  <c r="Y76" i="30"/>
  <c r="Y73" i="30"/>
  <c r="Y69" i="30"/>
  <c r="Y63" i="30"/>
  <c r="AK21" i="33" l="1"/>
  <c r="AJ22" i="33" a="1"/>
  <c r="AJ22" i="33" s="1"/>
  <c r="AG18" i="33" a="1"/>
  <c r="AG18" i="33" s="1"/>
  <c r="AH18" i="33" s="1"/>
  <c r="Y70" i="30"/>
  <c r="Y66" i="30"/>
  <c r="Y62" i="30"/>
  <c r="Y60" i="30"/>
  <c r="Y58" i="30"/>
  <c r="Y75" i="30"/>
  <c r="Y68" i="30"/>
  <c r="Y65" i="30"/>
  <c r="Y67" i="30"/>
  <c r="Y74" i="30"/>
  <c r="Y57" i="30"/>
  <c r="Y61" i="30"/>
  <c r="Y64" i="30"/>
  <c r="Y59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<sst xmlns="http://schemas.openxmlformats.org/spreadsheetml/2006/main" count="1981" uniqueCount="594">
  <si>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</si>
  <si>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</si>
  <si>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</si>
  <si>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</si>
  <si>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</si>
  <si>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</si>
  <si>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</si>
  <si>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</si>
  <si>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</si>
  <si>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</si>
  <si>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</si>
  <si>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</si>
  <si>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</si>
  <si>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</si>
  <si>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</si>
  <si>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</si>
  <si>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</si>
  <si>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</si>
  <si>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</si>
  <si>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</si>
  <si>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</si>
  <si>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</si>
  <si>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</si>
  <si>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</si>
  <si>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</si>
  <si>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</si>
  <si>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</si>
  <si>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</si>
  <si>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</si>
  <si>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</si>
  <si>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</si>
  <si>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</si>
  <si>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</si>
  <si>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</si>
  <si>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</si>
  <si>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</si>
  <si>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</si>
  <si>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</si>
  <si>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</si>
  <si>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</si>
  <si>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</si>
  <si>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</si>
  <si>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</si>
  <si>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</si>
  <si>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</si>
  <si>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</si>
  <si>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</si>
  <si>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</si>
  <si>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</si>
  <si>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</si>
  <si>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</si>
  <si>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</si>
  <si>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</si>
  <si>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</si>
  <si>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</si>
  <si>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</si>
  <si>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</si>
  <si>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</si>
  <si>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</si>
  <si>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</si>
  <si>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</si>
  <si>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</si>
  <si>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</si>
  <si>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</si>
  <si>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</si>
  <si>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</si>
  <si>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</si>
  <si>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</si>
  <si>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</si>
  <si>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</si>
  <si>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</si>
  <si>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</si>
  <si>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</si>
  <si>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</si>
  <si>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</si>
  <si>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</si>
  <si>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</si>
  <si>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</si>
  <si>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</si>
  <si>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</si>
  <si>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</si>
  <si>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</si>
  <si>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</si>
  <si>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</si>
  <si>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</si>
  <si>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</si>
  <si>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</si>
  <si>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</si>
  <si>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</si>
  <si>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</si>
  <si>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</si>
  <si>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</si>
  <si>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</si>
  <si>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</si>
  <si>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</si>
  <si>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</si>
  <si>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</si>
  <si>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</si>
  <si>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</si>
  <si>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</si>
  <si>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</si>
  <si>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</si>
  <si>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</si>
  <si>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</si>
  <si>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</si>
  <si>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</si>
  <si>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</si>
  <si>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</si>
  <si>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</si>
  <si>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</si>
  <si>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</si>
  <si>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</si>
  <si>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</si>
  <si>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</si>
  <si>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</si>
  <si>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</si>
  <si>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</si>
  <si>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</si>
  <si>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</si>
  <si>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</si>
  <si>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</si>
  <si>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</si>
  <si>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</si>
  <si>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</si>
  <si>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</si>
  <si>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</si>
  <si>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</si>
  <si>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</si>
  <si>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</si>
  <si>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</si>
  <si>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</si>
  <si>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</si>
  <si>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</si>
  <si>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</si>
  <si>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</si>
  <si>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</si>
  <si>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</si>
  <si>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</si>
  <si>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</si>
  <si>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</si>
  <si>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</si>
  <si>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</si>
  <si>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</si>
  <si>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</si>
  <si>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</si>
  <si>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</si>
  <si>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</si>
  <si>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</si>
  <si>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</si>
  <si>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</si>
  <si>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</si>
  <si>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</si>
  <si>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</si>
  <si>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</si>
  <si>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</si>
  <si>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</si>
  <si>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</si>
  <si>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</si>
  <si>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</si>
  <si>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</si>
  <si>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</si>
  <si>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</si>
  <si>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</si>
  <si>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</si>
  <si>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</si>
  <si>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</si>
  <si>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</si>
  <si>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</si>
  <si>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</si>
  <si>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</si>
  <si>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</si>
  <si>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</si>
  <si>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</si>
  <si>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</si>
  <si>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</si>
  <si>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</si>
  <si>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</si>
  <si>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</si>
  <si>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</si>
  <si>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</si>
  <si>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</si>
  <si>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</si>
  <si>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</si>
  <si>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</si>
  <si>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</si>
  <si>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</si>
  <si>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</si>
  <si>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</si>
  <si>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</si>
  <si>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</si>
  <si>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</si>
  <si>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</si>
  <si>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</si>
  <si>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</si>
  <si>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</si>
  <si>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</si>
  <si>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</si>
  <si>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</si>
  <si>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</si>
  <si>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</si>
  <si>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</si>
  <si>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</si>
  <si>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</si>
  <si>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Port Qasim LNG</t>
  </si>
  <si>
    <t>Dunkerque Le Clipton</t>
  </si>
  <si>
    <t>Amadi</t>
  </si>
  <si>
    <t>Sodegaura</t>
  </si>
  <si>
    <t>Zeebrugge</t>
  </si>
  <si>
    <t>Plaquemines LNG</t>
  </si>
  <si>
    <t>Congo (Rep.)</t>
  </si>
  <si>
    <t>Dragon LNG</t>
  </si>
  <si>
    <t>Shanghai Shipyard Co.</t>
  </si>
  <si>
    <t>Chita</t>
  </si>
  <si>
    <t>Tuesday</t>
  </si>
  <si>
    <t>Portovaya LNG</t>
  </si>
  <si>
    <t>Donggi-Senoro LNG</t>
  </si>
  <si>
    <t>Higashi-Ogishima</t>
  </si>
  <si>
    <t>Jiangsu LNG</t>
  </si>
  <si>
    <t>Yung-An</t>
  </si>
  <si>
    <t>Trinidad</t>
  </si>
  <si>
    <t>Shanghai (Yangshan) LNG</t>
  </si>
  <si>
    <t>Dapeng Princess</t>
  </si>
  <si>
    <t>Negishi</t>
  </si>
  <si>
    <t>Izmir</t>
  </si>
  <si>
    <t>Lerici</t>
  </si>
  <si>
    <t>Besiktas Shipyard</t>
  </si>
  <si>
    <t>Lalla Fatma N'Soumer</t>
  </si>
  <si>
    <t>Shahamah</t>
  </si>
  <si>
    <t>UK</t>
  </si>
  <si>
    <t>TBC</t>
  </si>
  <si>
    <t>US Virgin Islands</t>
  </si>
  <si>
    <t>C. America/Caribbean</t>
  </si>
  <si>
    <t>Boryeong</t>
  </si>
  <si>
    <t>Maheshkhali FSRU</t>
  </si>
  <si>
    <t>Cheikh Bouamama</t>
  </si>
  <si>
    <t>Singapore LNG</t>
  </si>
  <si>
    <t>Maheshkhali FSRU Excellence</t>
  </si>
  <si>
    <t>Yiu Lian Dockyards</t>
  </si>
  <si>
    <t>Senegal</t>
  </si>
  <si>
    <t>Russia - Pacific</t>
  </si>
  <si>
    <t>Qingdao LNG</t>
  </si>
  <si>
    <t>Lagenda Serenity</t>
  </si>
  <si>
    <t>Lagenda Suria</t>
  </si>
  <si>
    <t>Map Ta Phut LNG</t>
  </si>
  <si>
    <t>Pluto LNG</t>
  </si>
  <si>
    <t>K. Jasmine</t>
  </si>
  <si>
    <t>Senboku</t>
  </si>
  <si>
    <t>American Energy</t>
  </si>
  <si>
    <t>Papua</t>
  </si>
  <si>
    <t>Kumul</t>
  </si>
  <si>
    <t>Lagenda Setia</t>
  </si>
  <si>
    <t>ISKenderun FSRU</t>
  </si>
  <si>
    <t>North Africa</t>
  </si>
  <si>
    <t>Swinoujscie LNG</t>
  </si>
  <si>
    <t>Fos-sur-Mer</t>
  </si>
  <si>
    <t>Sagunto</t>
  </si>
  <si>
    <t>Bahia de Bizkaia LNG</t>
  </si>
  <si>
    <t>Arctic Voyager</t>
  </si>
  <si>
    <t>Nakilat-Keppel OM</t>
  </si>
  <si>
    <t>Skikda</t>
  </si>
  <si>
    <t>LNG Prima Carrier</t>
  </si>
  <si>
    <t>British Sponsor</t>
  </si>
  <si>
    <t>Tortue FLNG</t>
  </si>
  <si>
    <t>ETKI LNG</t>
  </si>
  <si>
    <t>Castillo de Santisteban</t>
  </si>
  <si>
    <t>Doha</t>
  </si>
  <si>
    <t>Methane Julia Louise</t>
  </si>
  <si>
    <t>Cove Point LNG</t>
  </si>
  <si>
    <t>Umm Ghuwailina</t>
  </si>
  <si>
    <t>Pengerang LNG</t>
  </si>
  <si>
    <t>Al Thakhira</t>
  </si>
  <si>
    <t>BW Pavilion Aranthera</t>
  </si>
  <si>
    <t>Dapeng Star</t>
  </si>
  <si>
    <t>Energy Universe</t>
  </si>
  <si>
    <t>Ougarta</t>
  </si>
  <si>
    <t>Puteri Mayang</t>
  </si>
  <si>
    <t>Seri Camar</t>
  </si>
  <si>
    <t>Mugardos</t>
  </si>
  <si>
    <t>Malacca Strait</t>
  </si>
  <si>
    <t>GasLog Saratoga</t>
  </si>
  <si>
    <t>Samcheok</t>
  </si>
  <si>
    <t>Energy Confidence</t>
  </si>
  <si>
    <t>Corcovado LNG</t>
  </si>
  <si>
    <t>Maran Gas Posidonia</t>
  </si>
  <si>
    <t>Grand Aniva</t>
  </si>
  <si>
    <t>Hakodate Minato</t>
  </si>
  <si>
    <t>Marvel Heron</t>
  </si>
  <si>
    <t>New Brave</t>
  </si>
  <si>
    <t>Bonito LNG</t>
  </si>
  <si>
    <t>Disha</t>
  </si>
  <si>
    <t>Tessala</t>
  </si>
  <si>
    <t>LNG Sakura</t>
  </si>
  <si>
    <t>Eastern Europe</t>
  </si>
  <si>
    <t>Cochin</t>
  </si>
  <si>
    <t>Prima Concord</t>
  </si>
  <si>
    <t>Seri Camellia</t>
  </si>
  <si>
    <t>Puteri Mahsuri</t>
  </si>
  <si>
    <t>OLT Toscana</t>
  </si>
  <si>
    <t>GasLog Glasgow</t>
  </si>
  <si>
    <t>Dabhol</t>
  </si>
  <si>
    <t>Seapeak Arwa</t>
  </si>
  <si>
    <t>Maheshkhali FSRU Summit</t>
  </si>
  <si>
    <t>Hitachi LNG</t>
  </si>
  <si>
    <t>Al Bahiya</t>
  </si>
  <si>
    <t>Arctic Lady</t>
  </si>
  <si>
    <t>Mubaraz</t>
  </si>
  <si>
    <t>Al Marrouna</t>
  </si>
  <si>
    <t>Al Rayyan</t>
  </si>
  <si>
    <t>Arctic Aurora</t>
  </si>
  <si>
    <t>Asia Energy</t>
  </si>
  <si>
    <t>Cubal</t>
  </si>
  <si>
    <t>Diamond Gas Rose</t>
  </si>
  <si>
    <t>LNG Abalamabie</t>
  </si>
  <si>
    <t>Mozah</t>
  </si>
  <si>
    <t>Nikolay Yevgenov</t>
  </si>
  <si>
    <t>Puteri Sabah</t>
  </si>
  <si>
    <t>Seishu Maru</t>
  </si>
  <si>
    <t>Sonangol Benguela</t>
  </si>
  <si>
    <t>Prelude FLNG</t>
  </si>
  <si>
    <t>Enshu Maru</t>
  </si>
  <si>
    <t>SM Golden Eagle</t>
  </si>
  <si>
    <t>Yokkaichi</t>
  </si>
  <si>
    <t>Al Jasra</t>
  </si>
  <si>
    <t>Al Khattiya</t>
  </si>
  <si>
    <t>Kita LNG</t>
  </si>
  <si>
    <t>Methane Rita Andrea</t>
  </si>
  <si>
    <t>Orion Saint</t>
  </si>
  <si>
    <t>Umm Al Ashtan</t>
  </si>
  <si>
    <t>Marmara Ereglisi</t>
  </si>
  <si>
    <t>Energy Spirit</t>
  </si>
  <si>
    <t>GasLog Houston</t>
  </si>
  <si>
    <t>Calcasieu Pass LNG</t>
  </si>
  <si>
    <t>GAIL Sagar</t>
  </si>
  <si>
    <t>Grazyna Gesicka</t>
  </si>
  <si>
    <t>Global Star</t>
  </si>
  <si>
    <t>Isabella</t>
  </si>
  <si>
    <t>Maran Gas Hydra</t>
  </si>
  <si>
    <t>Cartagena</t>
  </si>
  <si>
    <t>Sines</t>
  </si>
  <si>
    <t>LNG Bonny II</t>
  </si>
  <si>
    <t>Nantes Knutsen</t>
  </si>
  <si>
    <t>Amani</t>
  </si>
  <si>
    <t>Hyundai Utopia</t>
  </si>
  <si>
    <t>Kmarin Diamond</t>
  </si>
  <si>
    <t>Sodeshi Shimizu</t>
  </si>
  <si>
    <t>Seri Amanah</t>
  </si>
  <si>
    <t>PFLNG 2</t>
  </si>
  <si>
    <t>GasLog Sydney</t>
  </si>
  <si>
    <t>Vladimir Rusanov</t>
  </si>
  <si>
    <t>Wen Cheng</t>
  </si>
  <si>
    <t>Paris Knutsen</t>
  </si>
  <si>
    <t>Aktoras</t>
  </si>
  <si>
    <t>Al Areesh</t>
  </si>
  <si>
    <t>Bishu Maru</t>
  </si>
  <si>
    <t>Fedor Litke</t>
  </si>
  <si>
    <t>CESI LianYungAng</t>
  </si>
  <si>
    <t>EG LNG</t>
  </si>
  <si>
    <t>Dapeng Moon</t>
  </si>
  <si>
    <t>Kool Husky</t>
  </si>
  <si>
    <t>Methane Patricia Camila</t>
  </si>
  <si>
    <t>Pearl LNG</t>
  </si>
  <si>
    <t>Axios II</t>
  </si>
  <si>
    <t>Al Qa'iyyah</t>
  </si>
  <si>
    <t>CESI Wenzhou</t>
  </si>
  <si>
    <t>Aamira</t>
  </si>
  <si>
    <t>Stena Blue Sky</t>
  </si>
  <si>
    <t>Min Rong</t>
  </si>
  <si>
    <t>Nikolay Urvantsev</t>
  </si>
  <si>
    <t>Lobito</t>
  </si>
  <si>
    <t>Al Oraiq</t>
  </si>
  <si>
    <t>Yakov Gakkel</t>
  </si>
  <si>
    <t>Boris Davydov</t>
  </si>
  <si>
    <t>Energy Glory</t>
  </si>
  <si>
    <t>Barcelona</t>
  </si>
  <si>
    <t>Eemshaven LNG</t>
  </si>
  <si>
    <t>Maran Gas Leto</t>
  </si>
  <si>
    <t>Brunsbuttel FSRU</t>
  </si>
  <si>
    <t>Klaipeda LNG</t>
  </si>
  <si>
    <t>Broog</t>
  </si>
  <si>
    <t>Golar Bear</t>
  </si>
  <si>
    <t>Asia Excellence</t>
  </si>
  <si>
    <t>Sembcorp Marine Admiralty Yd.</t>
  </si>
  <si>
    <t>Kool Kelvin</t>
  </si>
  <si>
    <t>Taitar No.4</t>
  </si>
  <si>
    <t>Keppel Singapore</t>
  </si>
  <si>
    <t>Week 12 in 2024</t>
  </si>
  <si>
    <t>Week 12 in 2025</t>
  </si>
  <si>
    <t>Weeks 39 (2023) to 12 (2024)</t>
  </si>
  <si>
    <t>Weeks 39 (2024) to 12 (2025)</t>
  </si>
  <si>
    <t>Huaying LNG</t>
  </si>
  <si>
    <t>Hyundai Oceanpia</t>
  </si>
  <si>
    <t>K. Freesia</t>
  </si>
  <si>
    <t>LNG Venus</t>
  </si>
  <si>
    <t>Prachi</t>
  </si>
  <si>
    <t>MOL Azure</t>
  </si>
  <si>
    <t>Energy Progress</t>
  </si>
  <si>
    <t>LNG Jupiter</t>
  </si>
  <si>
    <t>Woodside Donaldson</t>
  </si>
  <si>
    <t>Orion Jessica</t>
  </si>
  <si>
    <t>LNG Harmony</t>
  </si>
  <si>
    <t>Pacific Mimosa</t>
  </si>
  <si>
    <t>Blue Dragon 1</t>
  </si>
  <si>
    <t>Oita</t>
  </si>
  <si>
    <t>Attalos</t>
  </si>
  <si>
    <t>Marvel Eagle</t>
  </si>
  <si>
    <t>Nizwa LNG</t>
  </si>
  <si>
    <t>Hazira</t>
  </si>
  <si>
    <t>Al Gharrafa</t>
  </si>
  <si>
    <t>Al Ghashamiya</t>
  </si>
  <si>
    <t>Al Jassasiya</t>
  </si>
  <si>
    <t>Al Samriya</t>
  </si>
  <si>
    <t>Al Sheehaniya</t>
  </si>
  <si>
    <t>Zhejiang LNG</t>
  </si>
  <si>
    <t>Aseem</t>
  </si>
  <si>
    <t>Onaiza</t>
  </si>
  <si>
    <t>Raahi</t>
  </si>
  <si>
    <t>Seri Balhaf</t>
  </si>
  <si>
    <t>Umm Slal</t>
  </si>
  <si>
    <t>Umm Graybah</t>
  </si>
  <si>
    <t>BW Pavilion Leeara</t>
  </si>
  <si>
    <t>Cheikh el Mokrani</t>
  </si>
  <si>
    <t>Maran Gas Amphipolis</t>
  </si>
  <si>
    <t>Flex Artemis</t>
  </si>
  <si>
    <t>GasLog Warsaw</t>
  </si>
  <si>
    <t>LNG Adventure</t>
  </si>
  <si>
    <t>S. America Atlantic</t>
  </si>
  <si>
    <t>Maran Gas Alexandria</t>
  </si>
  <si>
    <t>Marvel Swan</t>
  </si>
  <si>
    <t>Marvel Swallow</t>
  </si>
  <si>
    <t>Cool Discoverer</t>
  </si>
  <si>
    <t>GasLog Wellington</t>
  </si>
  <si>
    <t>Maran Gas Antibes</t>
  </si>
  <si>
    <t>Penuelas</t>
  </si>
  <si>
    <t>LNG Endurance</t>
  </si>
  <si>
    <t>Lubmin FSRU</t>
  </si>
  <si>
    <t>LNG Rosenrot</t>
  </si>
  <si>
    <t>LNG Schneeweisschen</t>
  </si>
  <si>
    <t>Cadiz Knutsen</t>
  </si>
  <si>
    <t>Revithoussa</t>
  </si>
  <si>
    <t>GasLog Georgetown</t>
  </si>
  <si>
    <t>GasLog Windsor</t>
  </si>
  <si>
    <t>Hyundai Peacepia</t>
  </si>
  <si>
    <t>Seapeak Magellan</t>
  </si>
  <si>
    <t>SM Eagle</t>
  </si>
  <si>
    <t>Global Sealine</t>
  </si>
  <si>
    <t>Cool Rider</t>
  </si>
  <si>
    <t>Salvador FSRU</t>
  </si>
  <si>
    <t>HLS Cartagena</t>
  </si>
  <si>
    <t>New Green</t>
  </si>
  <si>
    <t>Maran Gas Spetses</t>
  </si>
  <si>
    <t>Seapeak Vancouver</t>
  </si>
  <si>
    <t>Lech Kaczynski</t>
  </si>
  <si>
    <t>Cameroon FLNG</t>
  </si>
  <si>
    <t>Flex Rainbow</t>
  </si>
  <si>
    <t>Cool Explorer</t>
  </si>
  <si>
    <t>LNG Ogun</t>
  </si>
  <si>
    <t>New Nature</t>
  </si>
  <si>
    <t>Celsius Copenhagen</t>
  </si>
  <si>
    <t>Fujian LNG</t>
  </si>
  <si>
    <t>Puteri Mutiara Satu</t>
  </si>
  <si>
    <t>Puteri Zamrud</t>
  </si>
  <si>
    <t>Kool Blizzard</t>
  </si>
  <si>
    <t>LNG Dream</t>
  </si>
  <si>
    <t>Georgiy Ushakov</t>
  </si>
  <si>
    <t>Celsius Geneva</t>
  </si>
  <si>
    <t>Kool Tiger</t>
  </si>
  <si>
    <t>Flex Constellation</t>
  </si>
  <si>
    <t>Altamira Fast LNG</t>
  </si>
  <si>
    <t>BW Lesmes</t>
  </si>
  <si>
    <t>Grace Acacia</t>
  </si>
  <si>
    <t>27/03/2025</t>
  </si>
  <si>
    <t>Maran Gas Agamemnon</t>
  </si>
  <si>
    <t>25/03/2025</t>
  </si>
  <si>
    <t>29/03/2025</t>
  </si>
  <si>
    <t>Energy Integrity</t>
  </si>
  <si>
    <t>LNG Borno</t>
  </si>
  <si>
    <t>Vivit Africa LNG</t>
  </si>
  <si>
    <t>Arkat</t>
  </si>
  <si>
    <t>Elisa Ardea</t>
  </si>
  <si>
    <t>Hellas Athina</t>
  </si>
  <si>
    <t>HLS Bilbao</t>
  </si>
  <si>
    <t>Seapeak Galicia</t>
  </si>
  <si>
    <t>Congo FLNG</t>
  </si>
  <si>
    <t>Al Shelila</t>
  </si>
  <si>
    <t>Cool Voyager</t>
  </si>
  <si>
    <t>Flex Volunteer</t>
  </si>
  <si>
    <t>Gordon Waters Knutsen</t>
  </si>
  <si>
    <t>Maran Gas Vergina</t>
  </si>
  <si>
    <t>Ghasha</t>
  </si>
  <si>
    <t>Elba Island LNG</t>
  </si>
  <si>
    <t>Celsius Granada</t>
  </si>
  <si>
    <t>Prism Agility</t>
  </si>
  <si>
    <t>Elisa Larus</t>
  </si>
  <si>
    <t>HL Sur</t>
  </si>
  <si>
    <t>26/03/2025</t>
  </si>
  <si>
    <t>Asia Vision</t>
  </si>
  <si>
    <t>LNG Barka</t>
  </si>
  <si>
    <t>MOL Hestia</t>
  </si>
  <si>
    <t>Pan Africa</t>
  </si>
  <si>
    <t>Energy Liberty</t>
  </si>
  <si>
    <t>Solaris</t>
  </si>
  <si>
    <t>31/03/2025</t>
  </si>
  <si>
    <t>Seri Bijaksana</t>
  </si>
  <si>
    <t>Seri Damai</t>
  </si>
  <si>
    <t>Malaga Knutsen</t>
  </si>
  <si>
    <t>Methane Nile Eagle</t>
  </si>
  <si>
    <t>BW ENN Crystal Sky</t>
  </si>
  <si>
    <t>LNG Mars</t>
  </si>
  <si>
    <t>Yiannis</t>
  </si>
  <si>
    <t>Seri Cenderawasih</t>
  </si>
  <si>
    <t>PFLNG 1</t>
  </si>
  <si>
    <t>Seapeak Meridian</t>
  </si>
  <si>
    <t>GasLog Salem</t>
  </si>
  <si>
    <t>30/03/2025</t>
  </si>
  <si>
    <t>GasLog Santiago</t>
  </si>
  <si>
    <t>28/03/2025</t>
  </si>
  <si>
    <t>Woodside Rees Withers</t>
  </si>
  <si>
    <t>LNGShips Manhattan</t>
  </si>
  <si>
    <t>Al Dafna</t>
  </si>
  <si>
    <t>Al Ghariya</t>
  </si>
  <si>
    <t>Al Kharaitiyat</t>
  </si>
  <si>
    <t>Al Ruwais</t>
  </si>
  <si>
    <t>Al Zubarah</t>
  </si>
  <si>
    <t>Barcelona Knutsen</t>
  </si>
  <si>
    <t>Global Sea Spirit</t>
  </si>
  <si>
    <t>New Apex</t>
  </si>
  <si>
    <t>Taitar No.3</t>
  </si>
  <si>
    <t>Tembek</t>
  </si>
  <si>
    <t>Al Karaana</t>
  </si>
  <si>
    <t>Al Sadd</t>
  </si>
  <si>
    <t>Rasheeda</t>
  </si>
  <si>
    <t>Adamastos</t>
  </si>
  <si>
    <t>BW ENN Snow Lotus</t>
  </si>
  <si>
    <t>Maran Gas Ithaca</t>
  </si>
  <si>
    <t>Rioja Knutsen</t>
  </si>
  <si>
    <t>Santander Knutsen</t>
  </si>
  <si>
    <t>Rex Tillerson</t>
  </si>
  <si>
    <t>Cygnus Passage</t>
  </si>
  <si>
    <t>Grand Cosmos</t>
  </si>
  <si>
    <t>Grand Mereya</t>
  </si>
  <si>
    <t>Min Lu</t>
  </si>
  <si>
    <t>Tangguh Jaya</t>
  </si>
  <si>
    <t>Tangguh Sago</t>
  </si>
  <si>
    <t>Pacific Enlighten</t>
  </si>
  <si>
    <t>Pacific Notus</t>
  </si>
  <si>
    <t>Vladimir Voronin</t>
  </si>
  <si>
    <t>Lusail</t>
  </si>
  <si>
    <t>Montoir-de-Bretagne</t>
  </si>
  <si>
    <t>Isle of Grain</t>
  </si>
  <si>
    <t>Al Bidda</t>
  </si>
  <si>
    <t>Al Gattara</t>
  </si>
  <si>
    <t>Al Mayeda</t>
  </si>
  <si>
    <t>Amali</t>
  </si>
  <si>
    <t>Huizhou LNG</t>
  </si>
  <si>
    <t>Aristos I</t>
  </si>
  <si>
    <t>Boris Vilkitsky</t>
  </si>
  <si>
    <t>Celsius Charlotte</t>
  </si>
  <si>
    <t>Clean Planet</t>
  </si>
  <si>
    <t>Tianjin LNG</t>
  </si>
  <si>
    <t>Dorado LNG</t>
  </si>
  <si>
    <t>Eduard Toll</t>
  </si>
  <si>
    <t>Flex Enterprise</t>
  </si>
  <si>
    <t>Flex Ranger</t>
  </si>
  <si>
    <t>GasLog Genoa</t>
  </si>
  <si>
    <t>GasLog Hong Kong</t>
  </si>
  <si>
    <t>GasLog Savannah</t>
  </si>
  <si>
    <t>Grace Emilia</t>
  </si>
  <si>
    <t>Kool Firn</t>
  </si>
  <si>
    <t>LNG Abuja II</t>
  </si>
  <si>
    <t>Huelva</t>
  </si>
  <si>
    <t>Macoma</t>
  </si>
  <si>
    <t>Dahej/Hazira</t>
  </si>
  <si>
    <t>Maran Gas Chios</t>
  </si>
  <si>
    <t>Maran Gas Lindos</t>
  </si>
  <si>
    <t>Dhamra LNG</t>
  </si>
  <si>
    <t>Maran Gas Olympias</t>
  </si>
  <si>
    <t>Beihai LNG</t>
  </si>
  <si>
    <t>Zhuhai LNG</t>
  </si>
  <si>
    <t>Marvel Falcon</t>
  </si>
  <si>
    <t>Murwab</t>
  </si>
  <si>
    <t>Pacific Arcadia</t>
  </si>
  <si>
    <t>Niigata</t>
  </si>
  <si>
    <t>Umm Bab</t>
  </si>
  <si>
    <t>Yari LNG</t>
  </si>
  <si>
    <t>Hibiki LNG</t>
  </si>
  <si>
    <t>Wudang</t>
  </si>
  <si>
    <t>Clean Destiny</t>
  </si>
  <si>
    <t>John A. Angelicoussis</t>
  </si>
  <si>
    <t>Kool Frost</t>
  </si>
  <si>
    <t>Caribbean</t>
  </si>
  <si>
    <t>Orion Sinead</t>
  </si>
  <si>
    <t>Celsius Galway</t>
  </si>
  <si>
    <t>Pearl</t>
  </si>
  <si>
    <t>Sembcorp Marine Tuas Yd.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</si>
</sst>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Algeria</c:v>
                </c:pt>
                <c:pt idx="6">
                  <c:v>Nigeria</c:v>
                </c:pt>
                <c:pt idx="7">
                  <c:v>Indonesia</c:v>
                </c:pt>
                <c:pt idx="8">
                  <c:v>Papua New Guinea</c:v>
                </c:pt>
                <c:pt idx="9">
                  <c:v>Oman</c:v>
                </c:pt>
                <c:pt idx="10">
                  <c:v>Russia</c:v>
                </c:pt>
                <c:pt idx="11">
                  <c:v>Equatorial Guinea</c:v>
                </c:pt>
                <c:pt idx="12">
                  <c:v>Norway</c:v>
                </c:pt>
                <c:pt idx="13">
                  <c:v>UAE</c:v>
                </c:pt>
                <c:pt idx="14">
                  <c:v>Mozambique</c:v>
                </c:pt>
                <c:pt idx="15">
                  <c:v>Peru</c:v>
                </c:pt>
                <c:pt idx="16">
                  <c:v>Trinidad</c:v>
                </c:pt>
                <c:pt idx="17">
                  <c:v>Brunei</c:v>
                </c:pt>
                <c:pt idx="18">
                  <c:v>Angola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2.3400000000000007</c:v>
                </c:pt>
                <c:pt idx="1">
                  <c:v>1.7000000000000002</c:v>
                </c:pt>
                <c:pt idx="2">
                  <c:v>1.6600000000000004</c:v>
                </c:pt>
                <c:pt idx="3">
                  <c:v>0.6</c:v>
                </c:pt>
                <c:pt idx="4">
                  <c:v>0.4</c:v>
                </c:pt>
                <c:pt idx="5">
                  <c:v>0.33</c:v>
                </c:pt>
                <c:pt idx="6">
                  <c:v>0.29000000000000004</c:v>
                </c:pt>
                <c:pt idx="7">
                  <c:v>0.26</c:v>
                </c:pt>
                <c:pt idx="8">
                  <c:v>0.23000000000000004</c:v>
                </c:pt>
                <c:pt idx="9">
                  <c:v>0.2</c:v>
                </c:pt>
                <c:pt idx="10">
                  <c:v>0.18</c:v>
                </c:pt>
                <c:pt idx="11">
                  <c:v>0.15000000000000002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Algeria</c:v>
                </c:pt>
                <c:pt idx="6">
                  <c:v>Nigeria</c:v>
                </c:pt>
                <c:pt idx="7">
                  <c:v>Indonesia</c:v>
                </c:pt>
                <c:pt idx="8">
                  <c:v>Papua New Guinea</c:v>
                </c:pt>
                <c:pt idx="9">
                  <c:v>Oman</c:v>
                </c:pt>
                <c:pt idx="10">
                  <c:v>Russia</c:v>
                </c:pt>
                <c:pt idx="11">
                  <c:v>Equatorial Guinea</c:v>
                </c:pt>
                <c:pt idx="12">
                  <c:v>Norway</c:v>
                </c:pt>
                <c:pt idx="13">
                  <c:v>UAE</c:v>
                </c:pt>
                <c:pt idx="14">
                  <c:v>Mozambique</c:v>
                </c:pt>
                <c:pt idx="15">
                  <c:v>Peru</c:v>
                </c:pt>
                <c:pt idx="16">
                  <c:v>Trinidad</c:v>
                </c:pt>
                <c:pt idx="17">
                  <c:v>Brunei</c:v>
                </c:pt>
                <c:pt idx="18">
                  <c:v>Angola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1.7300000000000004</c:v>
                </c:pt>
                <c:pt idx="1">
                  <c:v>1.8200000000000003</c:v>
                </c:pt>
                <c:pt idx="2">
                  <c:v>1.8200000000000007</c:v>
                </c:pt>
                <c:pt idx="3">
                  <c:v>0.45999999999999996</c:v>
                </c:pt>
                <c:pt idx="4">
                  <c:v>0.55000000000000004</c:v>
                </c:pt>
                <c:pt idx="5">
                  <c:v>0.25</c:v>
                </c:pt>
                <c:pt idx="6">
                  <c:v>0.30000000000000004</c:v>
                </c:pt>
                <c:pt idx="7">
                  <c:v>0.31</c:v>
                </c:pt>
                <c:pt idx="8">
                  <c:v>0.21000000000000002</c:v>
                </c:pt>
                <c:pt idx="9">
                  <c:v>0.18</c:v>
                </c:pt>
                <c:pt idx="10">
                  <c:v>0.18</c:v>
                </c:pt>
                <c:pt idx="11">
                  <c:v>0.06</c:v>
                </c:pt>
                <c:pt idx="12">
                  <c:v>0.06</c:v>
                </c:pt>
                <c:pt idx="13">
                  <c:v>0.12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0.27999999999999997</c:v>
                </c:pt>
                <c:pt idx="17">
                  <c:v>0.14000000000000001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Imports'!$X$56</c:f>
              <c:strCache>
                <c:ptCount val="1"/>
                <c:pt idx="0">
                  <c:v>Weeks 39 (2024) to 12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Imports'!$V$57:$V$79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Imports'!$X$57:$X$79</c:f>
              <c:numCache>
                <c:formatCode>0.00</c:formatCode>
                <c:ptCount val="23"/>
                <c:pt idx="0">
                  <c:v>52.489999999999377</c:v>
                </c:pt>
                <c:pt idx="1">
                  <c:v>39.749999999999908</c:v>
                </c:pt>
                <c:pt idx="2">
                  <c:v>39.44999999999974</c:v>
                </c:pt>
                <c:pt idx="3">
                  <c:v>15.219999999999983</c:v>
                </c:pt>
                <c:pt idx="4">
                  <c:v>11.70000000000001</c:v>
                </c:pt>
                <c:pt idx="5">
                  <c:v>7.7800000000000011</c:v>
                </c:pt>
                <c:pt idx="6">
                  <c:v>6.6300000000000017</c:v>
                </c:pt>
                <c:pt idx="7">
                  <c:v>5.55</c:v>
                </c:pt>
                <c:pt idx="8">
                  <c:v>5.3199999999999985</c:v>
                </c:pt>
                <c:pt idx="9">
                  <c:v>4.519999999999996</c:v>
                </c:pt>
                <c:pt idx="10">
                  <c:v>4.2500000000000018</c:v>
                </c:pt>
                <c:pt idx="11">
                  <c:v>4.0399999999999991</c:v>
                </c:pt>
                <c:pt idx="12">
                  <c:v>2.9000000000000004</c:v>
                </c:pt>
                <c:pt idx="13">
                  <c:v>2.4400000000000004</c:v>
                </c:pt>
                <c:pt idx="14">
                  <c:v>2.0900000000000012</c:v>
                </c:pt>
                <c:pt idx="15">
                  <c:v>2.0600000000000014</c:v>
                </c:pt>
                <c:pt idx="16">
                  <c:v>2.0100000000000007</c:v>
                </c:pt>
                <c:pt idx="17">
                  <c:v>1.7200000000000004</c:v>
                </c:pt>
                <c:pt idx="18">
                  <c:v>1.7000000000000004</c:v>
                </c:pt>
                <c:pt idx="19">
                  <c:v>0.72999999999999987</c:v>
                </c:pt>
                <c:pt idx="20">
                  <c:v>0.47000000000000008</c:v>
                </c:pt>
                <c:pt idx="21">
                  <c:v>0.21000000000000002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Imports'!$W$56</c:f>
              <c:strCache>
                <c:ptCount val="1"/>
                <c:pt idx="0">
                  <c:v>Weeks 39 (2023) to 12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Imports'!$V$57:$V$79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Imports'!$W$57:$W$79</c:f>
              <c:numCache>
                <c:formatCode>0.00</c:formatCode>
                <c:ptCount val="23"/>
                <c:pt idx="0">
                  <c:v>49.749999999999446</c:v>
                </c:pt>
                <c:pt idx="1">
                  <c:v>39.260000000000062</c:v>
                </c:pt>
                <c:pt idx="2">
                  <c:v>40.919999999999703</c:v>
                </c:pt>
                <c:pt idx="3">
                  <c:v>14.549999999999979</c:v>
                </c:pt>
                <c:pt idx="4">
                  <c:v>12.140000000000011</c:v>
                </c:pt>
                <c:pt idx="5">
                  <c:v>7.5200000000000076</c:v>
                </c:pt>
                <c:pt idx="6">
                  <c:v>6.6900000000000013</c:v>
                </c:pt>
                <c:pt idx="7">
                  <c:v>5.660000000000001</c:v>
                </c:pt>
                <c:pt idx="8">
                  <c:v>5.319999999999995</c:v>
                </c:pt>
                <c:pt idx="9">
                  <c:v>5.8599999999999977</c:v>
                </c:pt>
                <c:pt idx="10">
                  <c:v>4.0100000000000016</c:v>
                </c:pt>
                <c:pt idx="11">
                  <c:v>4.049999999999998</c:v>
                </c:pt>
                <c:pt idx="12">
                  <c:v>2.6300000000000008</c:v>
                </c:pt>
                <c:pt idx="13">
                  <c:v>2.58</c:v>
                </c:pt>
                <c:pt idx="14">
                  <c:v>1.600000000000001</c:v>
                </c:pt>
                <c:pt idx="15">
                  <c:v>2.1800000000000015</c:v>
                </c:pt>
                <c:pt idx="16">
                  <c:v>2.0100000000000007</c:v>
                </c:pt>
                <c:pt idx="17">
                  <c:v>1.7200000000000006</c:v>
                </c:pt>
                <c:pt idx="18">
                  <c:v>1.7200000000000004</c:v>
                </c:pt>
                <c:pt idx="19">
                  <c:v>0.73999999999999988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1.0599999999999998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7.6999999999999913</c:v>
                </c:pt>
                <c:pt idx="1">
                  <c:v>7.9199999999999902</c:v>
                </c:pt>
                <c:pt idx="2">
                  <c:v>7.9399999999999968</c:v>
                </c:pt>
                <c:pt idx="3">
                  <c:v>7.1499999999999897</c:v>
                </c:pt>
                <c:pt idx="4">
                  <c:v>8.0699999999999985</c:v>
                </c:pt>
                <c:pt idx="5">
                  <c:v>8.1999999999999957</c:v>
                </c:pt>
                <c:pt idx="6">
                  <c:v>8.019999999999996</c:v>
                </c:pt>
                <c:pt idx="7">
                  <c:v>8.3600000000000012</c:v>
                </c:pt>
                <c:pt idx="8">
                  <c:v>8.2799999999999994</c:v>
                </c:pt>
                <c:pt idx="9">
                  <c:v>7.9699999999999935</c:v>
                </c:pt>
                <c:pt idx="10">
                  <c:v>8.6400000000000023</c:v>
                </c:pt>
                <c:pt idx="11">
                  <c:v>8.2899999999999991</c:v>
                </c:pt>
                <c:pt idx="12">
                  <c:v>8.6600000000000019</c:v>
                </c:pt>
                <c:pt idx="13">
                  <c:v>8.2099999999999973</c:v>
                </c:pt>
                <c:pt idx="14">
                  <c:v>6.1199999999999921</c:v>
                </c:pt>
                <c:pt idx="15">
                  <c:v>8.44</c:v>
                </c:pt>
                <c:pt idx="16">
                  <c:v>8.590000000000007</c:v>
                </c:pt>
                <c:pt idx="17">
                  <c:v>7.6499999999999932</c:v>
                </c:pt>
                <c:pt idx="18">
                  <c:v>8.7200000000000006</c:v>
                </c:pt>
                <c:pt idx="19">
                  <c:v>7.7999999999999954</c:v>
                </c:pt>
                <c:pt idx="20">
                  <c:v>8.2099999999999973</c:v>
                </c:pt>
                <c:pt idx="21">
                  <c:v>9.8000000000000167</c:v>
                </c:pt>
                <c:pt idx="22">
                  <c:v>8.460000000000008</c:v>
                </c:pt>
                <c:pt idx="23">
                  <c:v>9.4400000000000155</c:v>
                </c:pt>
                <c:pt idx="24">
                  <c:v>9.0800000000000125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8.2799999999999958</c:v>
                </c:pt>
                <c:pt idx="1">
                  <c:v>7.3309999999999924</c:v>
                </c:pt>
                <c:pt idx="2">
                  <c:v>7.4709999999999921</c:v>
                </c:pt>
                <c:pt idx="3">
                  <c:v>7.6899999999999915</c:v>
                </c:pt>
                <c:pt idx="4">
                  <c:v>7.1209999999999916</c:v>
                </c:pt>
                <c:pt idx="5">
                  <c:v>8.5910000000000011</c:v>
                </c:pt>
                <c:pt idx="6">
                  <c:v>7.2299999999999915</c:v>
                </c:pt>
                <c:pt idx="7">
                  <c:v>7.3709999999999907</c:v>
                </c:pt>
                <c:pt idx="8">
                  <c:v>7.1599999999999904</c:v>
                </c:pt>
                <c:pt idx="9">
                  <c:v>9.3310000000000048</c:v>
                </c:pt>
                <c:pt idx="10">
                  <c:v>7.6409999999999929</c:v>
                </c:pt>
                <c:pt idx="11">
                  <c:v>8.64</c:v>
                </c:pt>
                <c:pt idx="12">
                  <c:v>8.520999999999999</c:v>
                </c:pt>
                <c:pt idx="13">
                  <c:v>8.6010000000000026</c:v>
                </c:pt>
                <c:pt idx="14">
                  <c:v>6.1199999999999939</c:v>
                </c:pt>
                <c:pt idx="15">
                  <c:v>9.410000000000009</c:v>
                </c:pt>
                <c:pt idx="16">
                  <c:v>8.410999999999996</c:v>
                </c:pt>
                <c:pt idx="17">
                  <c:v>8.4699999999999971</c:v>
                </c:pt>
                <c:pt idx="18">
                  <c:v>7.199999999999994</c:v>
                </c:pt>
                <c:pt idx="19">
                  <c:v>8.7710000000000008</c:v>
                </c:pt>
                <c:pt idx="20">
                  <c:v>8.1809999999999956</c:v>
                </c:pt>
                <c:pt idx="21">
                  <c:v>8.5500000000000007</c:v>
                </c:pt>
                <c:pt idx="22">
                  <c:v>8.6309999999999985</c:v>
                </c:pt>
                <c:pt idx="23">
                  <c:v>8.6610000000000031</c:v>
                </c:pt>
                <c:pt idx="24">
                  <c:v>8.1500000000000021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12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Imports'!$V$82:$V$117</c:f>
              <c:strCache>
                <c:ptCount val="3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UK</c:v>
                </c:pt>
                <c:pt idx="6">
                  <c:v>India</c:v>
                </c:pt>
                <c:pt idx="7">
                  <c:v>Belgium</c:v>
                </c:pt>
                <c:pt idx="8">
                  <c:v>Italy</c:v>
                </c:pt>
                <c:pt idx="9">
                  <c:v>Turkey</c:v>
                </c:pt>
                <c:pt idx="10">
                  <c:v>Taiwan</c:v>
                </c:pt>
                <c:pt idx="11">
                  <c:v>Netherlands</c:v>
                </c:pt>
                <c:pt idx="12">
                  <c:v>Thailand</c:v>
                </c:pt>
                <c:pt idx="13">
                  <c:v>Singapore</c:v>
                </c:pt>
                <c:pt idx="14">
                  <c:v>Bangladesh</c:v>
                </c:pt>
                <c:pt idx="15">
                  <c:v>Kuwait</c:v>
                </c:pt>
                <c:pt idx="16">
                  <c:v>Poland</c:v>
                </c:pt>
                <c:pt idx="17">
                  <c:v>Egypt</c:v>
                </c:pt>
                <c:pt idx="18">
                  <c:v>Chile</c:v>
                </c:pt>
                <c:pt idx="19">
                  <c:v>Malaysia</c:v>
                </c:pt>
                <c:pt idx="20">
                  <c:v>Indonesia</c:v>
                </c:pt>
                <c:pt idx="21">
                  <c:v>Pakistan</c:v>
                </c:pt>
                <c:pt idx="22">
                  <c:v>Jamaica</c:v>
                </c:pt>
                <c:pt idx="23">
                  <c:v>Greece</c:v>
                </c:pt>
                <c:pt idx="24">
                  <c:v>Croatia</c:v>
                </c:pt>
                <c:pt idx="25">
                  <c:v>Philippines</c:v>
                </c:pt>
                <c:pt idx="26">
                  <c:v>Far East</c:v>
                </c:pt>
                <c:pt idx="27">
                  <c:v>TBC</c:v>
                </c:pt>
                <c:pt idx="28">
                  <c:v>Brazil</c:v>
                </c:pt>
                <c:pt idx="29">
                  <c:v>Colombia</c:v>
                </c:pt>
                <c:pt idx="30">
                  <c:v>Dominican Republic</c:v>
                </c:pt>
                <c:pt idx="31">
                  <c:v>Finland</c:v>
                </c:pt>
                <c:pt idx="32">
                  <c:v>Germany</c:v>
                </c:pt>
                <c:pt idx="33">
                  <c:v>Lithuania</c:v>
                </c:pt>
                <c:pt idx="34">
                  <c:v>Puerto Rico</c:v>
                </c:pt>
                <c:pt idx="35">
                  <c:v>US Virgin Islands</c:v>
                </c:pt>
              </c:strCache>
            </c:strRef>
          </c:cat>
          <c:val>
            <c:numRef>
              <c:f>'Exports &amp; Imports'!$X$82:$X$117</c:f>
              <c:numCache>
                <c:formatCode>0.00</c:formatCode>
                <c:ptCount val="36"/>
                <c:pt idx="0">
                  <c:v>1.7400000000000009</c:v>
                </c:pt>
                <c:pt idx="1">
                  <c:v>1.600000000000001</c:v>
                </c:pt>
                <c:pt idx="2">
                  <c:v>0.97</c:v>
                </c:pt>
                <c:pt idx="3">
                  <c:v>0.64000000000000012</c:v>
                </c:pt>
                <c:pt idx="4">
                  <c:v>0.52</c:v>
                </c:pt>
                <c:pt idx="5">
                  <c:v>0.45000000000000007</c:v>
                </c:pt>
                <c:pt idx="6">
                  <c:v>0.4</c:v>
                </c:pt>
                <c:pt idx="7">
                  <c:v>0.38</c:v>
                </c:pt>
                <c:pt idx="8">
                  <c:v>0.38</c:v>
                </c:pt>
                <c:pt idx="9">
                  <c:v>0.36000000000000004</c:v>
                </c:pt>
                <c:pt idx="10">
                  <c:v>0.35000000000000003</c:v>
                </c:pt>
                <c:pt idx="11">
                  <c:v>0.32</c:v>
                </c:pt>
                <c:pt idx="12">
                  <c:v>0.30000000000000004</c:v>
                </c:pt>
                <c:pt idx="13">
                  <c:v>0.24</c:v>
                </c:pt>
                <c:pt idx="14">
                  <c:v>0.21</c:v>
                </c:pt>
                <c:pt idx="15">
                  <c:v>0.21</c:v>
                </c:pt>
                <c:pt idx="16">
                  <c:v>0.16999999999999998</c:v>
                </c:pt>
                <c:pt idx="17">
                  <c:v>0.15000000000000002</c:v>
                </c:pt>
                <c:pt idx="18">
                  <c:v>0.15000000000000002</c:v>
                </c:pt>
                <c:pt idx="19">
                  <c:v>0.14000000000000001</c:v>
                </c:pt>
                <c:pt idx="20">
                  <c:v>0.12</c:v>
                </c:pt>
                <c:pt idx="21">
                  <c:v>0.12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0.06</c:v>
                </c:pt>
                <c:pt idx="27">
                  <c:v>0.06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12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Imports'!$V$82:$V$117</c:f>
              <c:strCache>
                <c:ptCount val="3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UK</c:v>
                </c:pt>
                <c:pt idx="6">
                  <c:v>India</c:v>
                </c:pt>
                <c:pt idx="7">
                  <c:v>Belgium</c:v>
                </c:pt>
                <c:pt idx="8">
                  <c:v>Italy</c:v>
                </c:pt>
                <c:pt idx="9">
                  <c:v>Turkey</c:v>
                </c:pt>
                <c:pt idx="10">
                  <c:v>Taiwan</c:v>
                </c:pt>
                <c:pt idx="11">
                  <c:v>Netherlands</c:v>
                </c:pt>
                <c:pt idx="12">
                  <c:v>Thailand</c:v>
                </c:pt>
                <c:pt idx="13">
                  <c:v>Singapore</c:v>
                </c:pt>
                <c:pt idx="14">
                  <c:v>Bangladesh</c:v>
                </c:pt>
                <c:pt idx="15">
                  <c:v>Kuwait</c:v>
                </c:pt>
                <c:pt idx="16">
                  <c:v>Poland</c:v>
                </c:pt>
                <c:pt idx="17">
                  <c:v>Egypt</c:v>
                </c:pt>
                <c:pt idx="18">
                  <c:v>Chile</c:v>
                </c:pt>
                <c:pt idx="19">
                  <c:v>Malaysia</c:v>
                </c:pt>
                <c:pt idx="20">
                  <c:v>Indonesia</c:v>
                </c:pt>
                <c:pt idx="21">
                  <c:v>Pakistan</c:v>
                </c:pt>
                <c:pt idx="22">
                  <c:v>Jamaica</c:v>
                </c:pt>
                <c:pt idx="23">
                  <c:v>Greece</c:v>
                </c:pt>
                <c:pt idx="24">
                  <c:v>Croatia</c:v>
                </c:pt>
                <c:pt idx="25">
                  <c:v>Philippines</c:v>
                </c:pt>
                <c:pt idx="26">
                  <c:v>Far East</c:v>
                </c:pt>
                <c:pt idx="27">
                  <c:v>TBC</c:v>
                </c:pt>
                <c:pt idx="28">
                  <c:v>Brazil</c:v>
                </c:pt>
                <c:pt idx="29">
                  <c:v>Colombia</c:v>
                </c:pt>
                <c:pt idx="30">
                  <c:v>Dominican Republic</c:v>
                </c:pt>
                <c:pt idx="31">
                  <c:v>Finland</c:v>
                </c:pt>
                <c:pt idx="32">
                  <c:v>Germany</c:v>
                </c:pt>
                <c:pt idx="33">
                  <c:v>Lithuania</c:v>
                </c:pt>
                <c:pt idx="34">
                  <c:v>Puerto Rico</c:v>
                </c:pt>
                <c:pt idx="35">
                  <c:v>US Virgin Islands</c:v>
                </c:pt>
              </c:strCache>
            </c:strRef>
          </c:cat>
          <c:val>
            <c:numRef>
              <c:f>'Exports &amp; Imports'!$W$82:$W$117</c:f>
              <c:numCache>
                <c:formatCode>0.00</c:formatCode>
                <c:ptCount val="36"/>
                <c:pt idx="0">
                  <c:v>1.6500000000000006</c:v>
                </c:pt>
                <c:pt idx="1">
                  <c:v>1.4300000000000008</c:v>
                </c:pt>
                <c:pt idx="2">
                  <c:v>0.87000000000000022</c:v>
                </c:pt>
                <c:pt idx="3">
                  <c:v>0.47000000000000008</c:v>
                </c:pt>
                <c:pt idx="4">
                  <c:v>0.38000000000000006</c:v>
                </c:pt>
                <c:pt idx="5">
                  <c:v>0.15000000000000002</c:v>
                </c:pt>
                <c:pt idx="6">
                  <c:v>0.46</c:v>
                </c:pt>
                <c:pt idx="7">
                  <c:v>0.4</c:v>
                </c:pt>
                <c:pt idx="8">
                  <c:v>0.38</c:v>
                </c:pt>
                <c:pt idx="9">
                  <c:v>0.33</c:v>
                </c:pt>
                <c:pt idx="10">
                  <c:v>0.39</c:v>
                </c:pt>
                <c:pt idx="11">
                  <c:v>0.16</c:v>
                </c:pt>
                <c:pt idx="12">
                  <c:v>0.36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0.06</c:v>
                </c:pt>
                <c:pt idx="16">
                  <c:v>0.09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0.06</c:v>
                </c:pt>
                <c:pt idx="21">
                  <c:v>0.18</c:v>
                </c:pt>
                <c:pt idx="22">
                  <c:v>7.0000000000000007E-2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</c:v>
                </c:pt>
                <c:pt idx="29">
                  <c:v>0.08</c:v>
                </c:pt>
                <c:pt idx="30">
                  <c:v>0.08</c:v>
                </c:pt>
                <c:pt idx="31">
                  <c:v>7.0000000000000007E-2</c:v>
                </c:pt>
                <c:pt idx="32">
                  <c:v>0.16</c:v>
                </c:pt>
                <c:pt idx="33">
                  <c:v>0.05</c:v>
                </c:pt>
                <c:pt idx="34">
                  <c:v>0.08</c:v>
                </c:pt>
                <c:pt idx="3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Imports'!$X$119</c:f>
              <c:strCache>
                <c:ptCount val="1"/>
                <c:pt idx="0">
                  <c:v>Weeks 39 (2024) to 12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Imports'!$V$120:$V$169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Brazil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Finland</c:v>
                </c:pt>
                <c:pt idx="35">
                  <c:v>US Virgin Islands</c:v>
                </c:pt>
                <c:pt idx="36">
                  <c:v>El Salvador</c:v>
                </c:pt>
                <c:pt idx="37">
                  <c:v>Panama</c:v>
                </c:pt>
                <c:pt idx="38">
                  <c:v>Canada</c:v>
                </c:pt>
                <c:pt idx="39">
                  <c:v>Malta</c:v>
                </c:pt>
                <c:pt idx="40">
                  <c:v>S. America Pacific</c:v>
                </c:pt>
                <c:pt idx="41">
                  <c:v>Senegal</c:v>
                </c:pt>
                <c:pt idx="42">
                  <c:v>United States</c:v>
                </c:pt>
                <c:pt idx="43">
                  <c:v>Russia - Pacific</c:v>
                </c:pt>
                <c:pt idx="44">
                  <c:v>Mexico</c:v>
                </c:pt>
                <c:pt idx="45">
                  <c:v>UAE</c:v>
                </c:pt>
                <c:pt idx="46">
                  <c:v>Russia - Atlantic</c:v>
                </c:pt>
                <c:pt idx="47">
                  <c:v>Argentina</c:v>
                </c:pt>
                <c:pt idx="48">
                  <c:v>Vietnam</c:v>
                </c:pt>
                <c:pt idx="49">
                  <c:v>Europe</c:v>
                </c:pt>
              </c:strCache>
            </c:strRef>
          </c:cat>
          <c:val>
            <c:numRef>
              <c:f>'Exports &amp; Imports'!$X$120:$X$169</c:f>
              <c:numCache>
                <c:formatCode>0.00</c:formatCode>
                <c:ptCount val="50"/>
                <c:pt idx="0">
                  <c:v>36.559999999999832</c:v>
                </c:pt>
                <c:pt idx="1">
                  <c:v>34.349999999999859</c:v>
                </c:pt>
                <c:pt idx="2">
                  <c:v>24.459999999999933</c:v>
                </c:pt>
                <c:pt idx="3">
                  <c:v>11.750000000000011</c:v>
                </c:pt>
                <c:pt idx="4">
                  <c:v>11.70000000000001</c:v>
                </c:pt>
                <c:pt idx="5">
                  <c:v>10.500000000000005</c:v>
                </c:pt>
                <c:pt idx="6">
                  <c:v>9.5100000000000051</c:v>
                </c:pt>
                <c:pt idx="7">
                  <c:v>7.5800000000000072</c:v>
                </c:pt>
                <c:pt idx="8">
                  <c:v>7.4400000000000039</c:v>
                </c:pt>
                <c:pt idx="9">
                  <c:v>6.7800000000000056</c:v>
                </c:pt>
                <c:pt idx="10">
                  <c:v>5.9100000000000019</c:v>
                </c:pt>
                <c:pt idx="11">
                  <c:v>4.6400000000000006</c:v>
                </c:pt>
                <c:pt idx="12">
                  <c:v>3.5000000000000009</c:v>
                </c:pt>
                <c:pt idx="13">
                  <c:v>3.3899999999999997</c:v>
                </c:pt>
                <c:pt idx="14">
                  <c:v>3.2400000000000015</c:v>
                </c:pt>
                <c:pt idx="15">
                  <c:v>3.1100000000000012</c:v>
                </c:pt>
                <c:pt idx="16">
                  <c:v>2.8400000000000012</c:v>
                </c:pt>
                <c:pt idx="17">
                  <c:v>2.4400000000000008</c:v>
                </c:pt>
                <c:pt idx="18">
                  <c:v>2.3550000000000009</c:v>
                </c:pt>
                <c:pt idx="19">
                  <c:v>2.3400000000000007</c:v>
                </c:pt>
                <c:pt idx="20">
                  <c:v>2.0300000000000007</c:v>
                </c:pt>
                <c:pt idx="21">
                  <c:v>1.7100000000000006</c:v>
                </c:pt>
                <c:pt idx="22">
                  <c:v>1.4800000000000006</c:v>
                </c:pt>
                <c:pt idx="23">
                  <c:v>1.3500000000000003</c:v>
                </c:pt>
                <c:pt idx="24">
                  <c:v>1.3300000000000005</c:v>
                </c:pt>
                <c:pt idx="25">
                  <c:v>1.2700000000000002</c:v>
                </c:pt>
                <c:pt idx="26">
                  <c:v>1.2300000000000004</c:v>
                </c:pt>
                <c:pt idx="27">
                  <c:v>1.0900000000000001</c:v>
                </c:pt>
                <c:pt idx="28">
                  <c:v>0.96999999999999986</c:v>
                </c:pt>
                <c:pt idx="29">
                  <c:v>0.78999999999999992</c:v>
                </c:pt>
                <c:pt idx="30">
                  <c:v>0.77000000000000013</c:v>
                </c:pt>
                <c:pt idx="31">
                  <c:v>0.5099999999999999</c:v>
                </c:pt>
                <c:pt idx="32">
                  <c:v>0.42000000000000004</c:v>
                </c:pt>
                <c:pt idx="33">
                  <c:v>0.42000000000000004</c:v>
                </c:pt>
                <c:pt idx="34">
                  <c:v>0.36</c:v>
                </c:pt>
                <c:pt idx="35">
                  <c:v>0.35</c:v>
                </c:pt>
                <c:pt idx="36">
                  <c:v>0.26</c:v>
                </c:pt>
                <c:pt idx="37">
                  <c:v>0.25</c:v>
                </c:pt>
                <c:pt idx="38">
                  <c:v>0.22000000000000003</c:v>
                </c:pt>
                <c:pt idx="39">
                  <c:v>0.15000000000000002</c:v>
                </c:pt>
                <c:pt idx="40">
                  <c:v>0.14000000000000001</c:v>
                </c:pt>
                <c:pt idx="41">
                  <c:v>7.0000000000000007E-2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0.05</c:v>
                </c:pt>
                <c:pt idx="47">
                  <c:v>0.05</c:v>
                </c:pt>
                <c:pt idx="48">
                  <c:v>0.03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Imports'!$W$119</c:f>
              <c:strCache>
                <c:ptCount val="1"/>
                <c:pt idx="0">
                  <c:v>Weeks 39 (2023) to 12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Imports'!$V$120:$V$169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Brazil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Finland</c:v>
                </c:pt>
                <c:pt idx="35">
                  <c:v>US Virgin Islands</c:v>
                </c:pt>
                <c:pt idx="36">
                  <c:v>El Salvador</c:v>
                </c:pt>
                <c:pt idx="37">
                  <c:v>Panama</c:v>
                </c:pt>
                <c:pt idx="38">
                  <c:v>Canada</c:v>
                </c:pt>
                <c:pt idx="39">
                  <c:v>Malta</c:v>
                </c:pt>
                <c:pt idx="40">
                  <c:v>S. America Pacific</c:v>
                </c:pt>
                <c:pt idx="41">
                  <c:v>Senegal</c:v>
                </c:pt>
                <c:pt idx="42">
                  <c:v>United States</c:v>
                </c:pt>
                <c:pt idx="43">
                  <c:v>Russia - Pacific</c:v>
                </c:pt>
                <c:pt idx="44">
                  <c:v>Mexico</c:v>
                </c:pt>
                <c:pt idx="45">
                  <c:v>UAE</c:v>
                </c:pt>
                <c:pt idx="46">
                  <c:v>Russia - Atlantic</c:v>
                </c:pt>
                <c:pt idx="47">
                  <c:v>Argentina</c:v>
                </c:pt>
                <c:pt idx="48">
                  <c:v>Vietnam</c:v>
                </c:pt>
                <c:pt idx="49">
                  <c:v>Europe</c:v>
                </c:pt>
              </c:strCache>
            </c:strRef>
          </c:cat>
          <c:val>
            <c:numRef>
              <c:f>'Exports &amp; Imports'!$W$120:$W$169</c:f>
              <c:numCache>
                <c:formatCode>0.00</c:formatCode>
                <c:ptCount val="50"/>
                <c:pt idx="0">
                  <c:v>40.039999999999765</c:v>
                </c:pt>
                <c:pt idx="1">
                  <c:v>35.079999999999878</c:v>
                </c:pt>
                <c:pt idx="2">
                  <c:v>24.309999999999913</c:v>
                </c:pt>
                <c:pt idx="3">
                  <c:v>11.620000000000017</c:v>
                </c:pt>
                <c:pt idx="4">
                  <c:v>12.140000000000011</c:v>
                </c:pt>
                <c:pt idx="5">
                  <c:v>10.030000000000003</c:v>
                </c:pt>
                <c:pt idx="6">
                  <c:v>6.3900000000000023</c:v>
                </c:pt>
                <c:pt idx="7">
                  <c:v>7.0900000000000034</c:v>
                </c:pt>
                <c:pt idx="8">
                  <c:v>8.2800000000000011</c:v>
                </c:pt>
                <c:pt idx="9">
                  <c:v>7.7000000000000064</c:v>
                </c:pt>
                <c:pt idx="10">
                  <c:v>5.8800000000000026</c:v>
                </c:pt>
                <c:pt idx="11">
                  <c:v>5.8299999999999974</c:v>
                </c:pt>
                <c:pt idx="12">
                  <c:v>6.0900000000000025</c:v>
                </c:pt>
                <c:pt idx="13">
                  <c:v>3.5200000000000005</c:v>
                </c:pt>
                <c:pt idx="14">
                  <c:v>2.7800000000000011</c:v>
                </c:pt>
                <c:pt idx="15">
                  <c:v>2.3000000000000012</c:v>
                </c:pt>
                <c:pt idx="16">
                  <c:v>2.330000000000001</c:v>
                </c:pt>
                <c:pt idx="17">
                  <c:v>2.3300000000000005</c:v>
                </c:pt>
                <c:pt idx="18">
                  <c:v>2.241000000000001</c:v>
                </c:pt>
                <c:pt idx="19">
                  <c:v>0</c:v>
                </c:pt>
                <c:pt idx="20">
                  <c:v>2.5100000000000011</c:v>
                </c:pt>
                <c:pt idx="21">
                  <c:v>1.02</c:v>
                </c:pt>
                <c:pt idx="22">
                  <c:v>1.3500000000000005</c:v>
                </c:pt>
                <c:pt idx="23">
                  <c:v>0.66999999999999993</c:v>
                </c:pt>
                <c:pt idx="24">
                  <c:v>1.3500000000000008</c:v>
                </c:pt>
                <c:pt idx="25">
                  <c:v>1.01</c:v>
                </c:pt>
                <c:pt idx="26">
                  <c:v>0.97</c:v>
                </c:pt>
                <c:pt idx="27">
                  <c:v>0.99999999999999978</c:v>
                </c:pt>
                <c:pt idx="28">
                  <c:v>1.03</c:v>
                </c:pt>
                <c:pt idx="29">
                  <c:v>0.63000000000000012</c:v>
                </c:pt>
                <c:pt idx="30">
                  <c:v>0.65</c:v>
                </c:pt>
                <c:pt idx="31">
                  <c:v>0.49000000000000005</c:v>
                </c:pt>
                <c:pt idx="32">
                  <c:v>0.49000000000000005</c:v>
                </c:pt>
                <c:pt idx="33">
                  <c:v>0</c:v>
                </c:pt>
                <c:pt idx="34">
                  <c:v>0.66999999999999993</c:v>
                </c:pt>
                <c:pt idx="35">
                  <c:v>0.54</c:v>
                </c:pt>
                <c:pt idx="36">
                  <c:v>0.2</c:v>
                </c:pt>
                <c:pt idx="37">
                  <c:v>0.32</c:v>
                </c:pt>
                <c:pt idx="38">
                  <c:v>0.31000000000000005</c:v>
                </c:pt>
                <c:pt idx="39">
                  <c:v>0.16</c:v>
                </c:pt>
                <c:pt idx="40">
                  <c:v>0</c:v>
                </c:pt>
                <c:pt idx="41">
                  <c:v>0</c:v>
                </c:pt>
                <c:pt idx="42">
                  <c:v>0.31</c:v>
                </c:pt>
                <c:pt idx="43">
                  <c:v>0</c:v>
                </c:pt>
                <c:pt idx="44">
                  <c:v>0.28000000000000003</c:v>
                </c:pt>
                <c:pt idx="45">
                  <c:v>0.13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Water'!$B$9:$B$27</c:f>
              <c:strCache>
                <c:ptCount val="19"/>
                <c:pt idx="0">
                  <c:v>Brunei</c:v>
                </c:pt>
                <c:pt idx="1">
                  <c:v>Cameroon</c:v>
                </c:pt>
                <c:pt idx="2">
                  <c:v>Russia</c:v>
                </c:pt>
                <c:pt idx="3">
                  <c:v>Norway</c:v>
                </c:pt>
                <c:pt idx="4">
                  <c:v>Oman</c:v>
                </c:pt>
                <c:pt idx="5">
                  <c:v>Algeria</c:v>
                </c:pt>
                <c:pt idx="6">
                  <c:v>Equatorial Guinea</c:v>
                </c:pt>
                <c:pt idx="7">
                  <c:v>Mozambique</c:v>
                </c:pt>
                <c:pt idx="8">
                  <c:v>UAE</c:v>
                </c:pt>
                <c:pt idx="9">
                  <c:v>Papua New Guinea</c:v>
                </c:pt>
                <c:pt idx="10">
                  <c:v>Peru</c:v>
                </c:pt>
                <c:pt idx="11">
                  <c:v>Indonesia</c:v>
                </c:pt>
                <c:pt idx="12">
                  <c:v>Trinidad</c:v>
                </c:pt>
                <c:pt idx="13">
                  <c:v>Malaysia</c:v>
                </c:pt>
                <c:pt idx="14">
                  <c:v>Nigeria</c:v>
                </c:pt>
                <c:pt idx="15">
                  <c:v>Russia - Atlantic</c:v>
                </c:pt>
                <c:pt idx="16">
                  <c:v>Australia</c:v>
                </c:pt>
                <c:pt idx="17">
                  <c:v>Qatar</c:v>
                </c:pt>
                <c:pt idx="18">
                  <c:v>United States</c:v>
                </c:pt>
              </c:strCache>
            </c:strRef>
          </c:cat>
          <c:val>
            <c:numRef>
              <c:f>'Gas on Water'!$D$9:$D$27</c:f>
              <c:numCache>
                <c:formatCode>0.00</c:formatCode>
                <c:ptCount val="19"/>
                <c:pt idx="0">
                  <c:v>7.0000000000000007E-2</c:v>
                </c:pt>
                <c:pt idx="1">
                  <c:v>0.08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0.23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0.25</c:v>
                </c:pt>
                <c:pt idx="9">
                  <c:v>0.29000000000000004</c:v>
                </c:pt>
                <c:pt idx="10">
                  <c:v>0.32</c:v>
                </c:pt>
                <c:pt idx="11">
                  <c:v>0.4</c:v>
                </c:pt>
                <c:pt idx="12">
                  <c:v>0.4</c:v>
                </c:pt>
                <c:pt idx="13">
                  <c:v>0.65000000000000013</c:v>
                </c:pt>
                <c:pt idx="14">
                  <c:v>0.66000000000000014</c:v>
                </c:pt>
                <c:pt idx="15">
                  <c:v>1.02</c:v>
                </c:pt>
                <c:pt idx="16">
                  <c:v>2.6400000000000006</c:v>
                </c:pt>
                <c:pt idx="17">
                  <c:v>3.7600000000000007</c:v>
                </c:pt>
                <c:pt idx="18">
                  <c:v>6.2500000000000053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Peru</c:v>
                </c:pt>
                <c:pt idx="17">
                  <c:v>Mexico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1.9403315100000005</c:v>
                </c:pt>
                <c:pt idx="1">
                  <c:v>1.4982290550000001</c:v>
                </c:pt>
                <c:pt idx="2">
                  <c:v>1.3267233000000003</c:v>
                </c:pt>
                <c:pt idx="3">
                  <c:v>0.67810770000000009</c:v>
                </c:pt>
                <c:pt idx="4">
                  <c:v>0.29130921000000004</c:v>
                </c:pt>
                <c:pt idx="5">
                  <c:v>0.28004615999999999</c:v>
                </c:pt>
                <c:pt idx="6">
                  <c:v>0.27175500000000002</c:v>
                </c:pt>
                <c:pt idx="7">
                  <c:v>0.23789700000000003</c:v>
                </c:pt>
                <c:pt idx="8">
                  <c:v>0.20145712499999999</c:v>
                </c:pt>
                <c:pt idx="9">
                  <c:v>0.20114648999999998</c:v>
                </c:pt>
                <c:pt idx="10">
                  <c:v>0.14094000000000001</c:v>
                </c:pt>
                <c:pt idx="11">
                  <c:v>0.13769999999999999</c:v>
                </c:pt>
                <c:pt idx="12">
                  <c:v>0.12982356</c:v>
                </c:pt>
                <c:pt idx="13">
                  <c:v>0.12263400000000002</c:v>
                </c:pt>
                <c:pt idx="14">
                  <c:v>0.12239100000000003</c:v>
                </c:pt>
                <c:pt idx="15">
                  <c:v>0.11097000000000001</c:v>
                </c:pt>
                <c:pt idx="16">
                  <c:v>7.0470000000000005E-2</c:v>
                </c:pt>
                <c:pt idx="17">
                  <c:v>7.0226999999999998E-2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Spain</c:v>
                </c:pt>
                <c:pt idx="7">
                  <c:v>India</c:v>
                </c:pt>
                <c:pt idx="8">
                  <c:v>Poland</c:v>
                </c:pt>
                <c:pt idx="9">
                  <c:v>Taiwan</c:v>
                </c:pt>
                <c:pt idx="10">
                  <c:v>Thailand</c:v>
                </c:pt>
                <c:pt idx="11">
                  <c:v>Pakistan</c:v>
                </c:pt>
                <c:pt idx="12">
                  <c:v>Italy</c:v>
                </c:pt>
                <c:pt idx="13">
                  <c:v>South America</c:v>
                </c:pt>
                <c:pt idx="14">
                  <c:v>Atlantic Basin</c:v>
                </c:pt>
                <c:pt idx="15">
                  <c:v>Netherlands</c:v>
                </c:pt>
                <c:pt idx="16">
                  <c:v>Portugal</c:v>
                </c:pt>
                <c:pt idx="17">
                  <c:v>Turkey</c:v>
                </c:pt>
                <c:pt idx="18">
                  <c:v>Germany</c:v>
                </c:pt>
                <c:pt idx="19">
                  <c:v>Malaysia</c:v>
                </c:pt>
                <c:pt idx="20">
                  <c:v>Belgium</c:v>
                </c:pt>
                <c:pt idx="21">
                  <c:v>Lithuania</c:v>
                </c:pt>
                <c:pt idx="22">
                  <c:v>Brazil</c:v>
                </c:pt>
                <c:pt idx="23">
                  <c:v>TBC</c:v>
                </c:pt>
                <c:pt idx="24">
                  <c:v>Puerto Rico</c:v>
                </c:pt>
                <c:pt idx="25">
                  <c:v>Greece</c:v>
                </c:pt>
                <c:pt idx="26">
                  <c:v>Singapore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1.03</c:v>
                </c:pt>
                <c:pt idx="1">
                  <c:v>0.9500000000000004</c:v>
                </c:pt>
                <c:pt idx="2">
                  <c:v>0.90000000000000013</c:v>
                </c:pt>
                <c:pt idx="3">
                  <c:v>0.85000000000000031</c:v>
                </c:pt>
                <c:pt idx="4">
                  <c:v>0.52</c:v>
                </c:pt>
                <c:pt idx="5">
                  <c:v>0.51</c:v>
                </c:pt>
                <c:pt idx="6">
                  <c:v>0.37000000000000005</c:v>
                </c:pt>
                <c:pt idx="7">
                  <c:v>0.34</c:v>
                </c:pt>
                <c:pt idx="8">
                  <c:v>0.25</c:v>
                </c:pt>
                <c:pt idx="9">
                  <c:v>0.2</c:v>
                </c:pt>
                <c:pt idx="10">
                  <c:v>0.18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0.13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Spain</c:v>
                </c:pt>
                <c:pt idx="7">
                  <c:v>India</c:v>
                </c:pt>
                <c:pt idx="8">
                  <c:v>Poland</c:v>
                </c:pt>
                <c:pt idx="9">
                  <c:v>Taiwan</c:v>
                </c:pt>
                <c:pt idx="10">
                  <c:v>Thailand</c:v>
                </c:pt>
                <c:pt idx="11">
                  <c:v>Pakistan</c:v>
                </c:pt>
                <c:pt idx="12">
                  <c:v>Italy</c:v>
                </c:pt>
                <c:pt idx="13">
                  <c:v>South America</c:v>
                </c:pt>
                <c:pt idx="14">
                  <c:v>Atlantic Basin</c:v>
                </c:pt>
                <c:pt idx="15">
                  <c:v>Netherlands</c:v>
                </c:pt>
                <c:pt idx="16">
                  <c:v>Portugal</c:v>
                </c:pt>
                <c:pt idx="17">
                  <c:v>Turkey</c:v>
                </c:pt>
                <c:pt idx="18">
                  <c:v>Germany</c:v>
                </c:pt>
                <c:pt idx="19">
                  <c:v>Malaysia</c:v>
                </c:pt>
                <c:pt idx="20">
                  <c:v>Belgium</c:v>
                </c:pt>
                <c:pt idx="21">
                  <c:v>Lithuania</c:v>
                </c:pt>
                <c:pt idx="22">
                  <c:v>Brazil</c:v>
                </c:pt>
                <c:pt idx="23">
                  <c:v>TBC</c:v>
                </c:pt>
                <c:pt idx="24">
                  <c:v>Puerto Rico</c:v>
                </c:pt>
                <c:pt idx="25">
                  <c:v>Greece</c:v>
                </c:pt>
                <c:pt idx="26">
                  <c:v>Singapore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1.03</c:v>
                </c:pt>
                <c:pt idx="1">
                  <c:v>0.9500000000000004</c:v>
                </c:pt>
                <c:pt idx="2">
                  <c:v>0.90000000000000013</c:v>
                </c:pt>
                <c:pt idx="3">
                  <c:v>0.85000000000000031</c:v>
                </c:pt>
                <c:pt idx="4">
                  <c:v>0.52</c:v>
                </c:pt>
                <c:pt idx="5">
                  <c:v>0.51</c:v>
                </c:pt>
                <c:pt idx="6">
                  <c:v>0.37000000000000005</c:v>
                </c:pt>
                <c:pt idx="7">
                  <c:v>0.34</c:v>
                </c:pt>
                <c:pt idx="8">
                  <c:v>0.25</c:v>
                </c:pt>
                <c:pt idx="9">
                  <c:v>0.2</c:v>
                </c:pt>
                <c:pt idx="10">
                  <c:v>0.18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0.13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Spain</c:v>
                </c:pt>
                <c:pt idx="7">
                  <c:v>India</c:v>
                </c:pt>
                <c:pt idx="8">
                  <c:v>Poland</c:v>
                </c:pt>
                <c:pt idx="9">
                  <c:v>Taiwan</c:v>
                </c:pt>
                <c:pt idx="10">
                  <c:v>Thailand</c:v>
                </c:pt>
                <c:pt idx="11">
                  <c:v>Pakistan</c:v>
                </c:pt>
                <c:pt idx="12">
                  <c:v>Italy</c:v>
                </c:pt>
                <c:pt idx="13">
                  <c:v>South America</c:v>
                </c:pt>
                <c:pt idx="14">
                  <c:v>Atlantic Basin</c:v>
                </c:pt>
                <c:pt idx="15">
                  <c:v>Netherlands</c:v>
                </c:pt>
                <c:pt idx="16">
                  <c:v>Portugal</c:v>
                </c:pt>
                <c:pt idx="17">
                  <c:v>Turkey</c:v>
                </c:pt>
                <c:pt idx="18">
                  <c:v>Germany</c:v>
                </c:pt>
                <c:pt idx="19">
                  <c:v>Malaysia</c:v>
                </c:pt>
                <c:pt idx="20">
                  <c:v>Belgium</c:v>
                </c:pt>
                <c:pt idx="21">
                  <c:v>Lithuania</c:v>
                </c:pt>
                <c:pt idx="22">
                  <c:v>Brazil</c:v>
                </c:pt>
                <c:pt idx="23">
                  <c:v>TBC</c:v>
                </c:pt>
                <c:pt idx="24">
                  <c:v>Puerto Rico</c:v>
                </c:pt>
                <c:pt idx="25">
                  <c:v>Greece</c:v>
                </c:pt>
                <c:pt idx="26">
                  <c:v>Singapore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1.03</c:v>
                </c:pt>
                <c:pt idx="1">
                  <c:v>0.9500000000000004</c:v>
                </c:pt>
                <c:pt idx="2">
                  <c:v>0.90000000000000013</c:v>
                </c:pt>
                <c:pt idx="3">
                  <c:v>0.85000000000000031</c:v>
                </c:pt>
                <c:pt idx="4">
                  <c:v>0.52</c:v>
                </c:pt>
                <c:pt idx="5">
                  <c:v>0.51</c:v>
                </c:pt>
                <c:pt idx="6">
                  <c:v>0.37000000000000005</c:v>
                </c:pt>
                <c:pt idx="7">
                  <c:v>0.34</c:v>
                </c:pt>
                <c:pt idx="8">
                  <c:v>0.25</c:v>
                </c:pt>
                <c:pt idx="9">
                  <c:v>0.2</c:v>
                </c:pt>
                <c:pt idx="10">
                  <c:v>0.18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0.13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0.15000000000000002</c:v>
                </c:pt>
                <c:pt idx="2">
                  <c:v>0.28000000000000003</c:v>
                </c:pt>
                <c:pt idx="8">
                  <c:v>0.15000000000000002</c:v>
                </c:pt>
                <c:pt idx="16">
                  <c:v>0.14000000000000001</c:v>
                </c:pt>
                <c:pt idx="18">
                  <c:v>0.06</c:v>
                </c:pt>
                <c:pt idx="20">
                  <c:v>7.0000000000000007E-2</c:v>
                </c:pt>
                <c:pt idx="21">
                  <c:v>0.08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0.12000000000000001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0.08</c:v>
                </c:pt>
                <c:pt idx="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3">
                  <c:v>0.16</c:v>
                </c:pt>
                <c:pt idx="4">
                  <c:v>7.0000000000000007E-2</c:v>
                </c:pt>
                <c:pt idx="8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5">
                  <c:v>7.0000000000000007E-2</c:v>
                </c:pt>
                <c:pt idx="21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0.8400000000000003</c:v>
                </c:pt>
                <c:pt idx="1">
                  <c:v>0.9500000000000004</c:v>
                </c:pt>
                <c:pt idx="2">
                  <c:v>0.55000000000000004</c:v>
                </c:pt>
                <c:pt idx="3">
                  <c:v>0.77</c:v>
                </c:pt>
                <c:pt idx="4">
                  <c:v>1.0300000000000002</c:v>
                </c:pt>
                <c:pt idx="5">
                  <c:v>0.92000000000000015</c:v>
                </c:pt>
                <c:pt idx="6">
                  <c:v>0.8600000000000001</c:v>
                </c:pt>
                <c:pt idx="7">
                  <c:v>0.74</c:v>
                </c:pt>
                <c:pt idx="8">
                  <c:v>0.76</c:v>
                </c:pt>
                <c:pt idx="9">
                  <c:v>0.44999999999999996</c:v>
                </c:pt>
                <c:pt idx="10">
                  <c:v>0.58000000000000007</c:v>
                </c:pt>
                <c:pt idx="11">
                  <c:v>0.75</c:v>
                </c:pt>
                <c:pt idx="12">
                  <c:v>0.31</c:v>
                </c:pt>
                <c:pt idx="13">
                  <c:v>0.58000000000000007</c:v>
                </c:pt>
                <c:pt idx="14">
                  <c:v>0.22999999999999998</c:v>
                </c:pt>
                <c:pt idx="15">
                  <c:v>0.45</c:v>
                </c:pt>
                <c:pt idx="16">
                  <c:v>0.47000000000000003</c:v>
                </c:pt>
                <c:pt idx="17">
                  <c:v>0.2</c:v>
                </c:pt>
                <c:pt idx="18">
                  <c:v>0.66000000000000014</c:v>
                </c:pt>
                <c:pt idx="19">
                  <c:v>0.42000000000000004</c:v>
                </c:pt>
                <c:pt idx="20">
                  <c:v>0.32</c:v>
                </c:pt>
                <c:pt idx="21">
                  <c:v>0.99</c:v>
                </c:pt>
                <c:pt idx="22">
                  <c:v>0.2</c:v>
                </c:pt>
                <c:pt idx="23">
                  <c:v>0.31000000000000005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0.12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10">
                  <c:v>0.13</c:v>
                </c:pt>
                <c:pt idx="12">
                  <c:v>7.0000000000000007E-2</c:v>
                </c:pt>
                <c:pt idx="16">
                  <c:v>7.0000000000000007E-2</c:v>
                </c:pt>
                <c:pt idx="18">
                  <c:v>0.08</c:v>
                </c:pt>
                <c:pt idx="22">
                  <c:v>7.0000000000000007E-2</c:v>
                </c:pt>
                <c:pt idx="23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0.43</c:v>
                </c:pt>
                <c:pt idx="2">
                  <c:v>1.2900000000000003</c:v>
                </c:pt>
                <c:pt idx="3">
                  <c:v>1.3400000000000003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  <c:pt idx="7">
                  <c:v>1.4400000000000004</c:v>
                </c:pt>
                <c:pt idx="8">
                  <c:v>1.04</c:v>
                </c:pt>
                <c:pt idx="9">
                  <c:v>1.3500000000000005</c:v>
                </c:pt>
                <c:pt idx="10">
                  <c:v>1.25</c:v>
                </c:pt>
                <c:pt idx="11">
                  <c:v>0.93000000000000016</c:v>
                </c:pt>
                <c:pt idx="12">
                  <c:v>1.34</c:v>
                </c:pt>
                <c:pt idx="13">
                  <c:v>1.1200000000000001</c:v>
                </c:pt>
                <c:pt idx="14">
                  <c:v>0.76</c:v>
                </c:pt>
                <c:pt idx="15">
                  <c:v>1.17</c:v>
                </c:pt>
                <c:pt idx="16">
                  <c:v>0.83000000000000007</c:v>
                </c:pt>
                <c:pt idx="17">
                  <c:v>1.2600000000000002</c:v>
                </c:pt>
                <c:pt idx="18">
                  <c:v>1.1400000000000001</c:v>
                </c:pt>
                <c:pt idx="19">
                  <c:v>0.74</c:v>
                </c:pt>
                <c:pt idx="20">
                  <c:v>1.0900000000000001</c:v>
                </c:pt>
                <c:pt idx="21">
                  <c:v>0.94</c:v>
                </c:pt>
                <c:pt idx="22">
                  <c:v>1.2000000000000002</c:v>
                </c:pt>
                <c:pt idx="23">
                  <c:v>1.2200000000000002</c:v>
                </c:pt>
                <c:pt idx="24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13 - </a:t>
              </a:r>
              <a:r>
                <a:rPr lang="en-US" sz="1100" baseline="0">
                  <a:solidFill>
                    <a:srgbClr val="A1080F"/>
                  </a:solidFill>
                </a:rPr>
                <a:t>24 March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9" totalsRowShown="0" headerRowDxfId="6" dataDxfId="5">
  <autoFilter ref="B9:E1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6:Y79" totalsRowShown="0" dataDxfId="59">
  <tableColumns count="4">
    <tableColumn id="1" xr3:uid="{4A160327-9075-4AAF-90AC-FE8BCCC4F567}" name="Export Country" dataDxfId="58"/>
    <tableColumn id="2" xr3:uid="{F7CF59AF-D59B-4ED9-A539-3EEB4509FEA1}" name="Weeks 39 (2023) to 12 (2024)" dataDxfId="57"/>
    <tableColumn id="3" xr3:uid="{2092F927-5B5B-4FC6-90FA-7FE00A3A7435}" name="Weeks 39 (2024) to 12 (2025)" dataDxfId="56"/>
    <tableColumn id="4" xr3:uid="{66784C0E-BFEC-42D9-968E-C2E04CF64234}" name="Y/Y Difference" dataDxfId="55">
      <calculatedColumnFormula>Table6[[#This Row],[Weeks 39 (2024) to 12 (2025)]]-Table6[[#This Row],[Weeks 39 (2023) to 12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54">
  <tableColumns count="4">
    <tableColumn id="1" xr3:uid="{489ED873-D417-4AB3-887B-B5298973255B}" name="Export Country" dataDxfId="53"/>
    <tableColumn id="2" xr3:uid="{B304A436-4DEE-4A8C-B9A9-CB492313F46D}" name="Week 12 in 2024" dataDxfId="52"/>
    <tableColumn id="3" xr3:uid="{D4E5FCBC-F9A0-4188-848C-D5DB254C4CA0}" name="Week 12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17" totalsRowShown="0" dataDxfId="48" headerRowBorderDxfId="49" tableBorderDxfId="47">
  <sortState xmlns:xlrd2="http://schemas.microsoft.com/office/spreadsheetml/2017/richdata2" ref="V82:Y109">
    <sortCondition descending="1" ref="Y82:Y109"/>
  </sortState>
  <tableColumns count="4">
    <tableColumn id="1" xr3:uid="{98365ED1-B0EE-4BA3-BFC7-0699CC73CC23}" name="Export Country" dataDxfId="46"/>
    <tableColumn id="2" xr3:uid="{983421BD-B305-4153-B2A2-2E1A447175B1}" name="Week 12 in 2024" dataDxfId="45"/>
    <tableColumn id="3" xr3:uid="{624C761A-F42F-4654-98C8-072C38F88CCF}" name="Week 12 in 2025" dataDxfId="44"/>
    <tableColumn id="4" xr3:uid="{907FA1EE-EE7A-4D27-8BBD-030AE7F8C683}" name="Y/Y Difference" dataDxfId="43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9:Y169" totalsRowShown="0" dataDxfId="41" headerRowBorderDxfId="42" tableBorderDxfId="40">
  <tableColumns count="4">
    <tableColumn id="1" xr3:uid="{D1E06418-0CEF-4C4B-AC8E-3F2258D578F6}" name="Export Country" dataDxfId="39"/>
    <tableColumn id="2" xr3:uid="{B2BF344F-300D-48CB-93E0-FDCE1B0729DC}" name="Weeks 39 (2023) to 12 (2024)" dataDxfId="38"/>
    <tableColumn id="3" xr3:uid="{6C0A13AA-20B9-4082-9DDC-570694D42224}" name="Weeks 39 (2024) to 12 (2025)" dataDxfId="37"/>
    <tableColumn id="4" xr3:uid="{5ED3F05A-4D87-41BC-8803-8DA7DD85F254}" name="Y/Y Difference" dataDxfId="36">
      <calculatedColumnFormula>X120-W120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7" totalsRowShown="0" headerRowDxfId="35" dataDxfId="34">
  <autoFilter ref="A8:D27" xr:uid="{3808DC2C-4CCE-4216-BC05-5F2C35229247}"/>
  <sortState xmlns:xlrd2="http://schemas.microsoft.com/office/spreadsheetml/2017/richdata2" ref="A9:D27">
    <sortCondition ref="D8:D27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8" totalsRowShown="0" headerRowDxfId="29" dataDxfId="28">
  <autoFilter ref="B8:F6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2" dataDxfId="21">
  <autoFilter ref="B14:H40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7" totalsRowShown="0" headerRowDxfId="13" dataDxfId="12">
  <autoFilter ref="B10:F47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169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143</v>
      </c>
      <c r="C5" s="25"/>
      <c r="D5" s="1" t="s">
        <v>144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159</v>
      </c>
      <c r="C7" s="26"/>
      <c r="D7" s="1" t="s">
        <v>145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146</v>
      </c>
      <c r="C9" s="26"/>
      <c r="D9" s="1" t="s">
        <v>147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149</v>
      </c>
      <c r="C11" s="26"/>
      <c r="D11" s="1" t="s">
        <v>150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151</v>
      </c>
      <c r="C13" s="26"/>
      <c r="D13" s="1" t="s">
        <v>152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153</v>
      </c>
      <c r="C15" s="26"/>
      <c r="D15" s="1" t="s">
        <v>154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155</v>
      </c>
      <c r="C17" s="26"/>
      <c r="D17" s="1" t="s">
        <v>156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157</v>
      </c>
      <c r="C19" s="26"/>
      <c r="D19" s="1" t="s">
        <v>158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160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168</v>
      </c>
      <c r="C23" s="26"/>
      <c r="D23" s="1" t="s">
        <v>170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F6" sqref="F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163</v>
      </c>
      <c r="W5" s="83"/>
      <c r="X5" s="83"/>
    </row>
    <row r="6" spans="22:27" x14ac:dyDescent="0.35">
      <c r="V6" s="30" t="s">
        <v>139</v>
      </c>
      <c r="W6" s="30" t="s">
        <v>161</v>
      </c>
      <c r="X6" s="30" t="s">
        <v>162</v>
      </c>
    </row>
    <row r="7" spans="22:27" x14ac:dyDescent="0.35">
      <c r="V7" s="24">
        <v>39</v>
      </c>
      <c r="W7" s="31">
        <v>7.6999999999999913</v>
      </c>
      <c r="X7" s="31">
        <v>8.2799999999999958</v>
      </c>
      <c r="Y7" s="22"/>
      <c r="Z7" s="22"/>
      <c r="AA7" s="22"/>
    </row>
    <row r="8" spans="22:27" x14ac:dyDescent="0.35">
      <c r="V8" s="24">
        <v>40</v>
      </c>
      <c r="W8" s="31">
        <v>7.9199999999999902</v>
      </c>
      <c r="X8" s="31">
        <v>7.3309999999999924</v>
      </c>
      <c r="Y8" s="22"/>
      <c r="Z8" s="22"/>
      <c r="AA8" s="22"/>
    </row>
    <row r="9" spans="22:27" x14ac:dyDescent="0.35">
      <c r="V9" s="24">
        <v>41</v>
      </c>
      <c r="W9" s="31">
        <v>7.9399999999999968</v>
      </c>
      <c r="X9" s="31">
        <v>7.4709999999999921</v>
      </c>
      <c r="Y9" s="22"/>
      <c r="Z9" s="22"/>
      <c r="AA9" s="22"/>
    </row>
    <row r="10" spans="22:27" x14ac:dyDescent="0.35">
      <c r="V10" s="24">
        <v>42</v>
      </c>
      <c r="W10" s="31">
        <v>7.1499999999999897</v>
      </c>
      <c r="X10" s="31">
        <v>7.6899999999999915</v>
      </c>
      <c r="Y10" s="22"/>
      <c r="Z10" s="22"/>
      <c r="AA10" s="22"/>
    </row>
    <row r="11" spans="22:27" x14ac:dyDescent="0.35">
      <c r="V11" s="24">
        <v>43</v>
      </c>
      <c r="W11" s="31">
        <v>8.0699999999999985</v>
      </c>
      <c r="X11" s="31">
        <v>7.1209999999999916</v>
      </c>
      <c r="Y11" s="22"/>
      <c r="Z11" s="22"/>
      <c r="AA11" s="22"/>
    </row>
    <row r="12" spans="22:27" x14ac:dyDescent="0.35">
      <c r="V12" s="24">
        <v>44</v>
      </c>
      <c r="W12" s="31">
        <v>8.1999999999999957</v>
      </c>
      <c r="X12" s="31">
        <v>8.5910000000000011</v>
      </c>
      <c r="Y12" s="22"/>
      <c r="Z12" s="22"/>
      <c r="AA12" s="22"/>
    </row>
    <row r="13" spans="22:27" x14ac:dyDescent="0.35">
      <c r="V13" s="24">
        <v>45</v>
      </c>
      <c r="W13" s="31">
        <v>8.019999999999996</v>
      </c>
      <c r="X13" s="31">
        <v>7.2299999999999915</v>
      </c>
      <c r="Y13" s="22"/>
      <c r="Z13" s="22"/>
      <c r="AA13" s="22"/>
    </row>
    <row r="14" spans="22:27" x14ac:dyDescent="0.35">
      <c r="V14" s="24">
        <v>46</v>
      </c>
      <c r="W14" s="31">
        <v>8.3600000000000012</v>
      </c>
      <c r="X14" s="31">
        <v>7.3709999999999907</v>
      </c>
      <c r="Y14" s="22"/>
      <c r="Z14" s="22"/>
      <c r="AA14" s="22"/>
    </row>
    <row r="15" spans="22:27" x14ac:dyDescent="0.35">
      <c r="V15" s="24">
        <v>47</v>
      </c>
      <c r="W15" s="31">
        <v>8.2799999999999994</v>
      </c>
      <c r="X15" s="31">
        <v>7.1599999999999904</v>
      </c>
      <c r="Y15" s="22"/>
      <c r="Z15" s="22"/>
      <c r="AA15" s="22"/>
    </row>
    <row r="16" spans="22:27" x14ac:dyDescent="0.35">
      <c r="V16" s="24">
        <v>48</v>
      </c>
      <c r="W16" s="31">
        <v>7.9699999999999935</v>
      </c>
      <c r="X16" s="31">
        <v>9.3310000000000048</v>
      </c>
      <c r="Y16" s="22"/>
      <c r="Z16" s="22"/>
      <c r="AA16" s="22"/>
    </row>
    <row r="17" spans="22:27" x14ac:dyDescent="0.35">
      <c r="V17" s="24">
        <v>49</v>
      </c>
      <c r="W17" s="31">
        <v>8.6400000000000023</v>
      </c>
      <c r="X17" s="31">
        <v>7.6409999999999929</v>
      </c>
      <c r="Y17" s="22"/>
      <c r="Z17" s="22"/>
      <c r="AA17" s="22"/>
    </row>
    <row r="18" spans="22:27" x14ac:dyDescent="0.35">
      <c r="V18" s="24">
        <v>50</v>
      </c>
      <c r="W18" s="31">
        <v>8.2899999999999991</v>
      </c>
      <c r="X18" s="31">
        <v>8.64</v>
      </c>
      <c r="Y18" s="22"/>
      <c r="Z18" s="22"/>
      <c r="AA18" s="22"/>
    </row>
    <row r="19" spans="22:27" x14ac:dyDescent="0.35">
      <c r="V19" s="24">
        <v>51</v>
      </c>
      <c r="W19" s="31">
        <v>8.6600000000000019</v>
      </c>
      <c r="X19" s="31">
        <v>8.520999999999999</v>
      </c>
      <c r="Y19" s="22"/>
      <c r="Z19" s="22"/>
      <c r="AA19" s="22"/>
    </row>
    <row r="20" spans="22:27" x14ac:dyDescent="0.35">
      <c r="V20" s="24">
        <v>52</v>
      </c>
      <c r="W20" s="31">
        <v>8.2099999999999973</v>
      </c>
      <c r="X20" s="31">
        <v>8.6010000000000026</v>
      </c>
      <c r="Y20" s="22"/>
      <c r="Z20" s="22"/>
      <c r="AA20" s="22"/>
    </row>
    <row r="21" spans="22:27" x14ac:dyDescent="0.35">
      <c r="V21" s="24">
        <v>1</v>
      </c>
      <c r="W21" s="31">
        <v>6.1199999999999921</v>
      </c>
      <c r="X21" s="31">
        <v>6.1199999999999939</v>
      </c>
      <c r="Y21" s="22"/>
      <c r="Z21" s="22"/>
      <c r="AA21" s="22"/>
    </row>
    <row r="22" spans="22:27" x14ac:dyDescent="0.35">
      <c r="V22" s="24">
        <v>2</v>
      </c>
      <c r="W22" s="31">
        <v>8.44</v>
      </c>
      <c r="X22" s="31">
        <v>9.410000000000009</v>
      </c>
      <c r="Y22" s="22"/>
      <c r="Z22" s="22"/>
      <c r="AA22" s="22"/>
    </row>
    <row r="23" spans="22:27" x14ac:dyDescent="0.35">
      <c r="V23" s="24">
        <v>3</v>
      </c>
      <c r="W23" s="31">
        <v>8.590000000000007</v>
      </c>
      <c r="X23" s="31">
        <v>8.410999999999996</v>
      </c>
      <c r="Y23" s="22"/>
      <c r="Z23" s="22"/>
      <c r="AA23" s="22"/>
    </row>
    <row r="24" spans="22:27" x14ac:dyDescent="0.35">
      <c r="V24" s="24">
        <v>4</v>
      </c>
      <c r="W24" s="31">
        <v>7.6499999999999932</v>
      </c>
      <c r="X24" s="31">
        <v>8.4699999999999971</v>
      </c>
      <c r="Y24" s="22"/>
      <c r="Z24" s="22"/>
      <c r="AA24" s="22"/>
    </row>
    <row r="25" spans="22:27" x14ac:dyDescent="0.35">
      <c r="V25" s="24">
        <v>5</v>
      </c>
      <c r="W25" s="31">
        <v>8.7200000000000006</v>
      </c>
      <c r="X25" s="31">
        <v>7.199999999999994</v>
      </c>
      <c r="Y25" s="22"/>
      <c r="Z25" s="22"/>
      <c r="AA25" s="22"/>
    </row>
    <row r="26" spans="22:27" x14ac:dyDescent="0.35">
      <c r="V26" s="24">
        <v>6</v>
      </c>
      <c r="W26" s="31">
        <v>7.7999999999999954</v>
      </c>
      <c r="X26" s="31">
        <v>8.7710000000000008</v>
      </c>
      <c r="Y26" s="22"/>
      <c r="Z26" s="22"/>
      <c r="AA26" s="22"/>
    </row>
    <row r="27" spans="22:27" x14ac:dyDescent="0.35">
      <c r="V27" s="24">
        <v>7</v>
      </c>
      <c r="W27" s="31">
        <v>8.2099999999999973</v>
      </c>
      <c r="X27" s="31">
        <v>8.1809999999999956</v>
      </c>
      <c r="Y27" s="22"/>
      <c r="Z27" s="22"/>
      <c r="AA27" s="22"/>
    </row>
    <row r="28" spans="22:27" x14ac:dyDescent="0.35">
      <c r="V28" s="24">
        <v>8</v>
      </c>
      <c r="W28" s="31">
        <v>9.8000000000000167</v>
      </c>
      <c r="X28" s="31">
        <v>8.5500000000000007</v>
      </c>
      <c r="Y28" s="22"/>
      <c r="Z28" s="22"/>
      <c r="AA28" s="22"/>
    </row>
    <row r="29" spans="22:27" x14ac:dyDescent="0.35">
      <c r="V29" s="24">
        <v>9</v>
      </c>
      <c r="W29" s="31">
        <v>8.460000000000008</v>
      </c>
      <c r="X29" s="31">
        <v>8.6309999999999985</v>
      </c>
      <c r="Y29" s="22"/>
      <c r="Z29" s="22"/>
      <c r="AA29" s="22"/>
    </row>
    <row r="30" spans="22:27" x14ac:dyDescent="0.35">
      <c r="V30" s="24">
        <v>10</v>
      </c>
      <c r="W30" s="31">
        <v>9.4400000000000155</v>
      </c>
      <c r="X30" s="31">
        <v>8.6610000000000031</v>
      </c>
      <c r="Y30" s="22"/>
      <c r="Z30" s="22"/>
      <c r="AA30" s="22"/>
    </row>
    <row r="31" spans="22:27" x14ac:dyDescent="0.35">
      <c r="V31" s="24">
        <v>11</v>
      </c>
      <c r="W31" s="31">
        <v>9.0800000000000125</v>
      </c>
      <c r="X31" s="31">
        <v>8.1500000000000021</v>
      </c>
      <c r="Y31" s="22"/>
      <c r="Z31" s="22"/>
      <c r="AA31" s="22"/>
    </row>
    <row r="32" spans="22:27" x14ac:dyDescent="0.35">
      <c r="V32" s="24">
        <v>12</v>
      </c>
      <c r="W32" s="31">
        <v>8.9300000000000104</v>
      </c>
      <c r="X32" s="31">
        <v>10.360000000000015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164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105</v>
      </c>
      <c r="W35" s="30" t="s">
        <v>385</v>
      </c>
      <c r="X35" s="30" t="s">
        <v>386</v>
      </c>
      <c r="Y35" s="23" t="s">
        <v>179</v>
      </c>
      <c r="Z35" s="23"/>
      <c r="AA35" s="22"/>
      <c r="AT35" s="10"/>
    </row>
    <row r="36" spans="13:46" x14ac:dyDescent="0.35">
      <c r="V36" s="22" t="s">
        <v>195</v>
      </c>
      <c r="W36" s="31">
        <v>1.7300000000000004</v>
      </c>
      <c r="X36" s="31">
        <v>2.3400000000000007</v>
      </c>
      <c r="Y36" s="32">
        <f>X36-W36</f>
        <v>0.61000000000000032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82</v>
      </c>
      <c r="W37" s="31">
        <v>1.8200000000000003</v>
      </c>
      <c r="X37" s="31">
        <v>1.7000000000000002</v>
      </c>
      <c r="Y37" s="32">
        <f t="shared" ref="Y37:Y51" si="0">X37-W37</f>
        <v>-0.12000000000000011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1.8200000000000007</v>
      </c>
      <c r="X38" s="31">
        <v>1.6600000000000004</v>
      </c>
      <c r="Y38" s="32">
        <f t="shared" si="0"/>
        <v>-0.16000000000000036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0.45999999999999996</v>
      </c>
      <c r="X39" s="31">
        <v>0.6</v>
      </c>
      <c r="Y39" s="32">
        <f t="shared" si="0"/>
        <v>0.14000000000000001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191</v>
      </c>
      <c r="W40" s="31">
        <v>0.55000000000000004</v>
      </c>
      <c r="X40" s="31">
        <v>0.4</v>
      </c>
      <c r="Y40" s="32">
        <f t="shared" si="0"/>
        <v>-0.15000000000000002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12</v>
      </c>
      <c r="W41" s="31">
        <v>0.25</v>
      </c>
      <c r="X41" s="31">
        <v>0.33</v>
      </c>
      <c r="Y41" s="32">
        <f t="shared" si="0"/>
        <v>8.0000000000000016E-2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62</v>
      </c>
      <c r="W42" s="31">
        <v>0.30000000000000004</v>
      </c>
      <c r="X42" s="31">
        <v>0.29000000000000004</v>
      </c>
      <c r="Y42" s="32">
        <f t="shared" si="0"/>
        <v>-1.0000000000000009E-2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46</v>
      </c>
      <c r="W43" s="31">
        <v>0.31</v>
      </c>
      <c r="X43" s="31">
        <v>0.26</v>
      </c>
      <c r="Y43" s="32">
        <f t="shared" si="0"/>
        <v>-4.9999999999999989E-2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67</v>
      </c>
      <c r="W44" s="31">
        <v>0.21000000000000002</v>
      </c>
      <c r="X44" s="31">
        <v>0.23000000000000004</v>
      </c>
      <c r="Y44" s="32">
        <f t="shared" si="0"/>
        <v>2.0000000000000018E-2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84</v>
      </c>
      <c r="W45" s="31">
        <v>0.18</v>
      </c>
      <c r="X45" s="31">
        <v>0.2</v>
      </c>
      <c r="Y45" s="32">
        <f t="shared" si="0"/>
        <v>2.0000000000000018E-2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79</v>
      </c>
      <c r="W46" s="31">
        <v>0.18</v>
      </c>
      <c r="X46" s="31">
        <v>0.18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41</v>
      </c>
      <c r="W47" s="31">
        <v>0.06</v>
      </c>
      <c r="X47" s="31">
        <v>0.15000000000000002</v>
      </c>
      <c r="Y47" s="32">
        <f t="shared" si="0"/>
        <v>9.0000000000000024E-2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63</v>
      </c>
      <c r="W48" s="31">
        <v>0.06</v>
      </c>
      <c r="X48" s="31">
        <v>0.14000000000000001</v>
      </c>
      <c r="Y48" s="32">
        <f t="shared" si="0"/>
        <v>8.0000000000000016E-2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88</v>
      </c>
      <c r="W49" s="31">
        <v>0.12</v>
      </c>
      <c r="X49" s="31">
        <v>0.13</v>
      </c>
      <c r="Y49" s="32">
        <f t="shared" si="0"/>
        <v>1.0000000000000009E-2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175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69</v>
      </c>
      <c r="W51" s="31">
        <v>7.0000000000000007E-2</v>
      </c>
      <c r="X51" s="31">
        <v>0.08</v>
      </c>
      <c r="Y51" s="32">
        <f t="shared" si="0"/>
        <v>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219</v>
      </c>
      <c r="W52" s="31">
        <v>0.27999999999999997</v>
      </c>
      <c r="X52" s="31">
        <v>0.08</v>
      </c>
      <c r="Y52" s="32">
        <f t="shared" ref="Y52" si="1">X52-W52</f>
        <v>-0.19999999999999996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32</v>
      </c>
      <c r="W53" s="31">
        <v>0.14000000000000001</v>
      </c>
      <c r="X53" s="31">
        <v>7.0000000000000007E-2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14</v>
      </c>
      <c r="W54" s="31">
        <v>7.0000000000000007E-2</v>
      </c>
      <c r="X54" s="31">
        <v>0</v>
      </c>
      <c r="Y54" s="32">
        <f t="shared" ref="Y54" si="3">X54-W54</f>
        <v>-7.0000000000000007E-2</v>
      </c>
      <c r="Z54" s="32"/>
      <c r="AC54" s="22"/>
      <c r="AG54" s="22"/>
      <c r="AH54" s="22"/>
    </row>
    <row r="55" spans="12:39" ht="21" x14ac:dyDescent="0.35">
      <c r="M55" s="22"/>
      <c r="N55" s="22"/>
      <c r="O55" s="22"/>
      <c r="P55" s="22"/>
      <c r="Q55" s="22"/>
      <c r="R55" s="22"/>
      <c r="S55" s="22"/>
      <c r="V55" s="82" t="s">
        <v>165</v>
      </c>
      <c r="W55" s="82"/>
      <c r="X55" s="82"/>
      <c r="Y55" s="8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33" t="s">
        <v>105</v>
      </c>
      <c r="W56" s="30" t="s">
        <v>387</v>
      </c>
      <c r="X56" s="30" t="s">
        <v>388</v>
      </c>
      <c r="Y56" s="23" t="s">
        <v>179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195</v>
      </c>
      <c r="W57" s="31">
        <v>49.749999999999446</v>
      </c>
      <c r="X57" s="31">
        <v>52.489999999999377</v>
      </c>
      <c r="Y57" s="32">
        <f>Table6[[#This Row],[Weeks 39 (2024) to 12 (2025)]]-Table6[[#This Row],[Weeks 39 (2023) to 12 (2024)]]</f>
        <v>2.7399999999999309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82</v>
      </c>
      <c r="W58" s="31">
        <v>39.260000000000062</v>
      </c>
      <c r="X58" s="31">
        <v>39.749999999999908</v>
      </c>
      <c r="Y58" s="32">
        <f>Table6[[#This Row],[Weeks 39 (2024) to 12 (2025)]]-Table6[[#This Row],[Weeks 39 (2023) to 12 (2024)]]</f>
        <v>0.48999999999984567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20</v>
      </c>
      <c r="W59" s="31">
        <v>40.919999999999703</v>
      </c>
      <c r="X59" s="31">
        <v>39.44999999999974</v>
      </c>
      <c r="Y59" s="32">
        <f>Table6[[#This Row],[Weeks 39 (2024) to 12 (2025)]]-Table6[[#This Row],[Weeks 39 (2023) to 12 (2024)]]</f>
        <v>-1.4699999999999633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56</v>
      </c>
      <c r="W60" s="31">
        <v>14.549999999999979</v>
      </c>
      <c r="X60" s="31">
        <v>15.219999999999983</v>
      </c>
      <c r="Y60" s="32">
        <f>Table6[[#This Row],[Weeks 39 (2024) to 12 (2025)]]-Table6[[#This Row],[Weeks 39 (2023) to 12 (2024)]]</f>
        <v>0.67000000000000348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191</v>
      </c>
      <c r="W61" s="31">
        <v>12.140000000000011</v>
      </c>
      <c r="X61" s="31">
        <v>11.70000000000001</v>
      </c>
      <c r="Y61" s="32">
        <f>Table6[[#This Row],[Weeks 39 (2024) to 12 (2025)]]-Table6[[#This Row],[Weeks 39 (2023) to 12 (2024)]]</f>
        <v>-0.44000000000000128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46</v>
      </c>
      <c r="W62" s="31">
        <v>7.5200000000000076</v>
      </c>
      <c r="X62" s="31">
        <v>7.7800000000000011</v>
      </c>
      <c r="Y62" s="32">
        <f>Table6[[#This Row],[Weeks 39 (2024) to 12 (2025)]]-Table6[[#This Row],[Weeks 39 (2023) to 12 (2024)]]</f>
        <v>0.25999999999999357</v>
      </c>
      <c r="Z62" s="32"/>
    </row>
    <row r="63" spans="12:39" x14ac:dyDescent="0.35">
      <c r="V63" s="22" t="s">
        <v>62</v>
      </c>
      <c r="W63" s="31">
        <v>6.6900000000000013</v>
      </c>
      <c r="X63" s="31">
        <v>6.6300000000000017</v>
      </c>
      <c r="Y63" s="32">
        <f>Table6[[#This Row],[Weeks 39 (2024) to 12 (2025)]]-Table6[[#This Row],[Weeks 39 (2023) to 12 (2024)]]</f>
        <v>-5.9999999999999609E-2</v>
      </c>
      <c r="Z63" s="32"/>
    </row>
    <row r="64" spans="12:39" x14ac:dyDescent="0.35">
      <c r="V64" s="22" t="s">
        <v>84</v>
      </c>
      <c r="W64" s="31">
        <v>5.660000000000001</v>
      </c>
      <c r="X64" s="31">
        <v>5.55</v>
      </c>
      <c r="Y64" s="32">
        <f>Table6[[#This Row],[Weeks 39 (2024) to 12 (2025)]]-Table6[[#This Row],[Weeks 39 (2023) to 12 (2024)]]</f>
        <v>-0.11000000000000121</v>
      </c>
      <c r="Z64" s="32"/>
    </row>
    <row r="65" spans="3:26" x14ac:dyDescent="0.35">
      <c r="V65" s="22" t="s">
        <v>79</v>
      </c>
      <c r="W65" s="31">
        <v>5.319999999999995</v>
      </c>
      <c r="X65" s="31">
        <v>5.3199999999999985</v>
      </c>
      <c r="Y65" s="32">
        <f>Table6[[#This Row],[Weeks 39 (2024) to 12 (2025)]]-Table6[[#This Row],[Weeks 39 (2023) to 12 (2024)]]</f>
        <v>0</v>
      </c>
      <c r="Z65" s="32"/>
    </row>
    <row r="66" spans="3:26" x14ac:dyDescent="0.35">
      <c r="V66" s="22" t="s">
        <v>12</v>
      </c>
      <c r="W66" s="31">
        <v>5.8599999999999977</v>
      </c>
      <c r="X66" s="31">
        <v>4.519999999999996</v>
      </c>
      <c r="Y66" s="32">
        <f>Table6[[#This Row],[Weeks 39 (2024) to 12 (2025)]]-Table6[[#This Row],[Weeks 39 (2023) to 12 (2024)]]</f>
        <v>-1.3400000000000016</v>
      </c>
      <c r="Z66" s="32"/>
    </row>
    <row r="67" spans="3:26" x14ac:dyDescent="0.35">
      <c r="V67" s="22" t="s">
        <v>219</v>
      </c>
      <c r="W67" s="31">
        <v>4.0100000000000016</v>
      </c>
      <c r="X67" s="31">
        <v>4.2500000000000018</v>
      </c>
      <c r="Y67" s="32">
        <f>Table6[[#This Row],[Weeks 39 (2024) to 12 (2025)]]-Table6[[#This Row],[Weeks 39 (2023) to 12 (2024)]]</f>
        <v>0.24000000000000021</v>
      </c>
      <c r="Z67" s="32"/>
    </row>
    <row r="68" spans="3:26" x14ac:dyDescent="0.35">
      <c r="V68" s="22" t="s">
        <v>67</v>
      </c>
      <c r="W68" s="31">
        <v>4.049999999999998</v>
      </c>
      <c r="X68" s="31">
        <v>4.0399999999999991</v>
      </c>
      <c r="Y68" s="32">
        <f>Table6[[#This Row],[Weeks 39 (2024) to 12 (2025)]]-Table6[[#This Row],[Weeks 39 (2023) to 12 (2024)]]</f>
        <v>-9.9999999999988987E-3</v>
      </c>
      <c r="Z68" s="32"/>
    </row>
    <row r="69" spans="3:26" x14ac:dyDescent="0.35">
      <c r="V69" s="22" t="s">
        <v>88</v>
      </c>
      <c r="W69" s="31">
        <v>2.6300000000000008</v>
      </c>
      <c r="X69" s="31">
        <v>2.9000000000000004</v>
      </c>
      <c r="Y69" s="32">
        <f>Table6[[#This Row],[Weeks 39 (2024) to 12 (2025)]]-Table6[[#This Row],[Weeks 39 (2023) to 12 (2024)]]</f>
        <v>0.26999999999999957</v>
      </c>
      <c r="Z69" s="32"/>
    </row>
    <row r="70" spans="3:26" x14ac:dyDescent="0.35">
      <c r="V70" s="22" t="s">
        <v>32</v>
      </c>
      <c r="W70" s="31">
        <v>2.58</v>
      </c>
      <c r="X70" s="31">
        <v>2.4400000000000004</v>
      </c>
      <c r="Y70" s="32">
        <f>Table6[[#This Row],[Weeks 39 (2024) to 12 (2025)]]-Table6[[#This Row],[Weeks 39 (2023) to 12 (2024)]]</f>
        <v>-0.13999999999999968</v>
      </c>
      <c r="Z70" s="32"/>
    </row>
    <row r="71" spans="3:26" x14ac:dyDescent="0.35">
      <c r="V71" s="22" t="s">
        <v>14</v>
      </c>
      <c r="W71" s="31">
        <v>1.600000000000001</v>
      </c>
      <c r="X71" s="31">
        <v>2.0900000000000012</v>
      </c>
      <c r="Y71" s="32">
        <f>Table6[[#This Row],[Weeks 39 (2024) to 12 (2025)]]-Table6[[#This Row],[Weeks 39 (2023) to 12 (2024)]]</f>
        <v>0.49000000000000021</v>
      </c>
      <c r="Z71" s="32"/>
    </row>
    <row r="72" spans="3:26" x14ac:dyDescent="0.35">
      <c r="V72" s="22" t="s">
        <v>63</v>
      </c>
      <c r="W72" s="31">
        <v>2.1800000000000015</v>
      </c>
      <c r="X72" s="31">
        <v>2.0600000000000014</v>
      </c>
      <c r="Y72" s="32">
        <f>Table6[[#This Row],[Weeks 39 (2024) to 12 (2025)]]-Table6[[#This Row],[Weeks 39 (2023) to 12 (2024)]]</f>
        <v>-0.12000000000000011</v>
      </c>
      <c r="Z72" s="32"/>
    </row>
    <row r="73" spans="3:26" x14ac:dyDescent="0.35">
      <c r="V73" s="22" t="s">
        <v>69</v>
      </c>
      <c r="W73" s="31">
        <v>2.0100000000000007</v>
      </c>
      <c r="X73" s="31">
        <v>2.0100000000000007</v>
      </c>
      <c r="Y73" s="32">
        <f>Table6[[#This Row],[Weeks 39 (2024) to 12 (2025)]]-Table6[[#This Row],[Weeks 39 (2023) to 12 (2024)]]</f>
        <v>0</v>
      </c>
      <c r="Z73" s="32"/>
    </row>
    <row r="74" spans="3:26" x14ac:dyDescent="0.35">
      <c r="V74" s="22" t="s">
        <v>175</v>
      </c>
      <c r="W74" s="31">
        <v>1.7200000000000006</v>
      </c>
      <c r="X74" s="31">
        <v>1.7200000000000004</v>
      </c>
      <c r="Y74" s="32">
        <f>Table6[[#This Row],[Weeks 39 (2024) to 12 (2025)]]-Table6[[#This Row],[Weeks 39 (2023) to 12 (2024)]]</f>
        <v>0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41</v>
      </c>
      <c r="W75" s="31">
        <v>1.7200000000000004</v>
      </c>
      <c r="X75" s="31">
        <v>1.7000000000000004</v>
      </c>
      <c r="Y75" s="32">
        <f>Table6[[#This Row],[Weeks 39 (2024) to 12 (2025)]]-Table6[[#This Row],[Weeks 39 (2023) to 12 (2024)]]</f>
        <v>-2.0000000000000018E-2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33</v>
      </c>
      <c r="W76" s="31">
        <v>0.73999999999999988</v>
      </c>
      <c r="X76" s="31">
        <v>0.72999999999999987</v>
      </c>
      <c r="Y76" s="32">
        <f>Table6[[#This Row],[Weeks 39 (2024) to 12 (2025)]]-Table6[[#This Row],[Weeks 39 (2023) to 12 (2024)]]</f>
        <v>-1.0000000000000009E-2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59</v>
      </c>
      <c r="W77" s="31">
        <v>0</v>
      </c>
      <c r="X77" s="31">
        <v>0.47000000000000008</v>
      </c>
      <c r="Y77" s="32">
        <f>Table6[[#This Row],[Weeks 39 (2024) to 12 (2025)]]-Table6[[#This Row],[Weeks 39 (2023) to 12 (2024)]]</f>
        <v>0.47000000000000008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209</v>
      </c>
      <c r="W78" s="31">
        <v>7.0000000000000007E-2</v>
      </c>
      <c r="X78" s="31">
        <v>0.21000000000000002</v>
      </c>
      <c r="Y78" s="32">
        <f>Table6[[#This Row],[Weeks 39 (2024) to 12 (2025)]]-Table6[[#This Row],[Weeks 39 (2023) to 12 (2024)]]</f>
        <v>0.14000000000000001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16</v>
      </c>
      <c r="W79" s="31">
        <v>1.0599999999999998</v>
      </c>
      <c r="X79" s="31">
        <v>0</v>
      </c>
      <c r="Y79" s="32">
        <f>Table6[[#This Row],[Weeks 39 (2024) to 12 (2025)]]-Table6[[#This Row],[Weeks 39 (2023) to 12 (2024)]]</f>
        <v>-1.0599999999999998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81" t="s">
        <v>166</v>
      </c>
      <c r="W80" s="80"/>
      <c r="X80" s="80"/>
      <c r="Y80" s="80"/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34" t="s">
        <v>105</v>
      </c>
      <c r="W81" s="30" t="s">
        <v>385</v>
      </c>
      <c r="X81" s="30" t="s">
        <v>386</v>
      </c>
      <c r="Y81" s="30" t="s">
        <v>179</v>
      </c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22" t="s">
        <v>68</v>
      </c>
      <c r="W82" s="31">
        <v>1.6500000000000006</v>
      </c>
      <c r="X82" s="31">
        <v>1.7400000000000009</v>
      </c>
      <c r="Y82" s="32">
        <f t="shared" ref="Y82:Y103" si="4">X82-W82</f>
        <v>9.0000000000000302E-2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22" t="s">
        <v>51</v>
      </c>
      <c r="W83" s="31">
        <v>1.4300000000000008</v>
      </c>
      <c r="X83" s="31">
        <v>1.600000000000001</v>
      </c>
      <c r="Y83" s="32">
        <f t="shared" si="4"/>
        <v>0.17000000000000015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74</v>
      </c>
      <c r="W84" s="31">
        <v>0.87000000000000022</v>
      </c>
      <c r="X84" s="31">
        <v>0.97</v>
      </c>
      <c r="Y84" s="32">
        <f t="shared" si="4"/>
        <v>9.9999999999999756E-2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42</v>
      </c>
      <c r="W85" s="31">
        <v>0.47000000000000008</v>
      </c>
      <c r="X85" s="31">
        <v>0.64000000000000012</v>
      </c>
      <c r="Y85" s="32">
        <f t="shared" si="4"/>
        <v>0.17000000000000004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80</v>
      </c>
      <c r="W86" s="31">
        <v>0.38000000000000006</v>
      </c>
      <c r="X86" s="31">
        <v>0.52</v>
      </c>
      <c r="Y86" s="32">
        <f t="shared" si="4"/>
        <v>0.13999999999999996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228</v>
      </c>
      <c r="W87" s="31">
        <v>0.15000000000000002</v>
      </c>
      <c r="X87" s="31">
        <v>0.45000000000000007</v>
      </c>
      <c r="Y87" s="32">
        <f t="shared" si="4"/>
        <v>0.30000000000000004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45</v>
      </c>
      <c r="W88" s="31">
        <v>0.46</v>
      </c>
      <c r="X88" s="31">
        <v>0.4</v>
      </c>
      <c r="Y88" s="32">
        <f t="shared" si="4"/>
        <v>-0.06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30</v>
      </c>
      <c r="W89" s="31">
        <v>0.4</v>
      </c>
      <c r="X89" s="31">
        <v>0.38</v>
      </c>
      <c r="Y89" s="32">
        <f t="shared" si="4"/>
        <v>-2.0000000000000018E-2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49</v>
      </c>
      <c r="W90" s="31">
        <v>0.38</v>
      </c>
      <c r="X90" s="31">
        <v>0.38</v>
      </c>
      <c r="Y90" s="32">
        <f t="shared" si="4"/>
        <v>0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87</v>
      </c>
      <c r="W91" s="31">
        <v>0.33</v>
      </c>
      <c r="X91" s="31">
        <v>0.36000000000000004</v>
      </c>
      <c r="Y91" s="32">
        <f t="shared" si="4"/>
        <v>3.0000000000000027E-2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85</v>
      </c>
      <c r="W92" s="31">
        <v>0.39</v>
      </c>
      <c r="X92" s="31">
        <v>0.35000000000000003</v>
      </c>
      <c r="Y92" s="32">
        <f t="shared" si="4"/>
        <v>-3.999999999999998E-2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60</v>
      </c>
      <c r="W93" s="31">
        <v>0.16</v>
      </c>
      <c r="X93" s="31">
        <v>0.32</v>
      </c>
      <c r="Y93" s="32">
        <f t="shared" si="4"/>
        <v>0.16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86</v>
      </c>
      <c r="W94" s="31">
        <v>0.36</v>
      </c>
      <c r="X94" s="31">
        <v>0.30000000000000004</v>
      </c>
      <c r="Y94" s="32">
        <f t="shared" si="4"/>
        <v>-5.9999999999999942E-2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78</v>
      </c>
      <c r="W95" s="31">
        <v>7.0000000000000007E-2</v>
      </c>
      <c r="X95" s="31">
        <v>0.24</v>
      </c>
      <c r="Y95" s="32">
        <f t="shared" si="4"/>
        <v>0.16999999999999998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28</v>
      </c>
      <c r="W96" s="31">
        <v>0.06</v>
      </c>
      <c r="X96" s="31">
        <v>0.21</v>
      </c>
      <c r="Y96" s="32">
        <f t="shared" si="4"/>
        <v>0.15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55</v>
      </c>
      <c r="W97" s="31">
        <v>0.06</v>
      </c>
      <c r="X97" s="31">
        <v>0.21</v>
      </c>
      <c r="Y97" s="32">
        <f t="shared" si="4"/>
        <v>0.15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70</v>
      </c>
      <c r="W98" s="31">
        <v>0.09</v>
      </c>
      <c r="X98" s="31">
        <v>0.16999999999999998</v>
      </c>
      <c r="Y98" s="32">
        <f t="shared" si="4"/>
        <v>7.9999999999999988E-2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16</v>
      </c>
      <c r="W99" s="31">
        <v>0</v>
      </c>
      <c r="X99" s="31">
        <v>0.15000000000000002</v>
      </c>
      <c r="Y99" s="32">
        <f t="shared" si="4"/>
        <v>0.15000000000000002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36</v>
      </c>
      <c r="W100" s="31">
        <v>0</v>
      </c>
      <c r="X100" s="31">
        <v>0.15000000000000002</v>
      </c>
      <c r="Y100" s="32">
        <f t="shared" si="4"/>
        <v>0.15000000000000002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56</v>
      </c>
      <c r="W101" s="31">
        <v>0.05</v>
      </c>
      <c r="X101" s="31">
        <v>0.14000000000000001</v>
      </c>
      <c r="Y101" s="32">
        <f t="shared" si="4"/>
        <v>9.0000000000000011E-2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46</v>
      </c>
      <c r="W102" s="31">
        <v>0.06</v>
      </c>
      <c r="X102" s="31">
        <v>0.12</v>
      </c>
      <c r="Y102" s="32">
        <f t="shared" si="4"/>
        <v>0.06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64</v>
      </c>
      <c r="W103" s="31">
        <v>0.18</v>
      </c>
      <c r="X103" s="31">
        <v>0.12</v>
      </c>
      <c r="Y103" s="32">
        <f t="shared" si="4"/>
        <v>-0.06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50</v>
      </c>
      <c r="W104" s="31">
        <v>7.0000000000000007E-2</v>
      </c>
      <c r="X104" s="31">
        <v>0.08</v>
      </c>
      <c r="Y104" s="32">
        <f t="shared" ref="Y104:Y108" si="5">X104-W104</f>
        <v>9.999999999999995E-3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43</v>
      </c>
      <c r="W105" s="31">
        <v>0</v>
      </c>
      <c r="X105" s="31">
        <v>0.08</v>
      </c>
      <c r="Y105" s="32">
        <f t="shared" si="5"/>
        <v>0.08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39</v>
      </c>
      <c r="W106" s="31">
        <v>0</v>
      </c>
      <c r="X106" s="31">
        <v>0.08</v>
      </c>
      <c r="Y106" s="32">
        <f t="shared" si="5"/>
        <v>0.08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132</v>
      </c>
      <c r="W107" s="31">
        <v>0</v>
      </c>
      <c r="X107" s="31">
        <v>0.08</v>
      </c>
      <c r="Y107" s="32">
        <f t="shared" si="5"/>
        <v>0.08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52</v>
      </c>
      <c r="W108" s="31">
        <v>0</v>
      </c>
      <c r="X108" s="31">
        <v>0.06</v>
      </c>
      <c r="Y108" s="32">
        <f t="shared" si="5"/>
        <v>0.06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229</v>
      </c>
      <c r="W109" s="31">
        <v>0</v>
      </c>
      <c r="X109" s="31">
        <v>0.06</v>
      </c>
      <c r="Y109" s="32">
        <f t="shared" ref="Y109" si="6">X109-W109</f>
        <v>0.06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31</v>
      </c>
      <c r="W110" s="31">
        <v>0.12</v>
      </c>
      <c r="X110" s="31">
        <v>0</v>
      </c>
      <c r="Y110" s="32">
        <f t="shared" ref="Y110" si="7">X110-W110</f>
        <v>-0.12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38</v>
      </c>
      <c r="W111" s="31">
        <v>0.08</v>
      </c>
      <c r="X111" s="31">
        <v>0</v>
      </c>
      <c r="Y111" s="32">
        <f t="shared" ref="Y111" si="8">X111-W111</f>
        <v>-0.08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40</v>
      </c>
      <c r="W112" s="31">
        <v>0.08</v>
      </c>
      <c r="X112" s="31">
        <v>0</v>
      </c>
      <c r="Y112" s="32">
        <f t="shared" ref="Y112:Y113" si="9">X112-W112</f>
        <v>-0.08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181</v>
      </c>
      <c r="W113" s="31">
        <v>7.0000000000000007E-2</v>
      </c>
      <c r="X113" s="31">
        <v>0</v>
      </c>
      <c r="Y113" s="32">
        <f t="shared" si="9"/>
        <v>-7.0000000000000007E-2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180</v>
      </c>
      <c r="W114" s="31">
        <v>0.16</v>
      </c>
      <c r="X114" s="31">
        <v>0</v>
      </c>
      <c r="Y114" s="32">
        <f t="shared" ref="Y114:Y117" si="10">X114-W114</f>
        <v>-0.16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77</v>
      </c>
      <c r="W115" s="31">
        <v>0.05</v>
      </c>
      <c r="X115" s="31">
        <v>0</v>
      </c>
      <c r="Y115" s="32">
        <f t="shared" si="10"/>
        <v>-0.05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72</v>
      </c>
      <c r="W116" s="31">
        <v>0.08</v>
      </c>
      <c r="X116" s="31">
        <v>0</v>
      </c>
      <c r="Y116" s="32">
        <f t="shared" si="10"/>
        <v>-0.08</v>
      </c>
    </row>
    <row r="117" spans="6:25" x14ac:dyDescent="0.35">
      <c r="F117" s="10"/>
      <c r="M117" s="4" t="s">
        <v>63</v>
      </c>
      <c r="O117" s="4">
        <v>0.03</v>
      </c>
      <c r="V117" s="22" t="s">
        <v>230</v>
      </c>
      <c r="W117" s="31">
        <v>0.08</v>
      </c>
      <c r="X117" s="31">
        <v>0</v>
      </c>
      <c r="Y117" s="32">
        <f t="shared" si="10"/>
        <v>-0.08</v>
      </c>
    </row>
    <row r="118" spans="6:25" ht="21" x14ac:dyDescent="0.35">
      <c r="F118" s="10"/>
      <c r="V118" s="81" t="s">
        <v>167</v>
      </c>
      <c r="W118" s="80"/>
      <c r="X118" s="80"/>
      <c r="Y118" s="80"/>
    </row>
    <row r="119" spans="6:25" x14ac:dyDescent="0.35">
      <c r="F119" s="10"/>
      <c r="V119" s="33" t="s">
        <v>105</v>
      </c>
      <c r="W119" s="30" t="s">
        <v>387</v>
      </c>
      <c r="X119" s="30" t="s">
        <v>388</v>
      </c>
      <c r="Y119" s="23" t="s">
        <v>179</v>
      </c>
    </row>
    <row r="120" spans="6:25" x14ac:dyDescent="0.35">
      <c r="F120" s="10"/>
      <c r="V120" s="22" t="s">
        <v>68</v>
      </c>
      <c r="W120" s="31">
        <v>40.039999999999765</v>
      </c>
      <c r="X120" s="31">
        <v>36.559999999999832</v>
      </c>
      <c r="Y120" s="32">
        <f t="shared" ref="Y120:Y160" si="11">X120-W120</f>
        <v>-3.4799999999999329</v>
      </c>
    </row>
    <row r="121" spans="6:25" x14ac:dyDescent="0.35">
      <c r="F121" s="10"/>
      <c r="V121" s="22" t="s">
        <v>51</v>
      </c>
      <c r="W121" s="31">
        <v>35.079999999999878</v>
      </c>
      <c r="X121" s="31">
        <v>34.349999999999859</v>
      </c>
      <c r="Y121" s="32">
        <f t="shared" si="11"/>
        <v>-0.73000000000001819</v>
      </c>
    </row>
    <row r="122" spans="6:25" x14ac:dyDescent="0.35">
      <c r="F122" s="10"/>
      <c r="V122" s="22" t="s">
        <v>74</v>
      </c>
      <c r="W122" s="31">
        <v>24.309999999999913</v>
      </c>
      <c r="X122" s="31">
        <v>24.459999999999933</v>
      </c>
      <c r="Y122" s="32">
        <f t="shared" si="11"/>
        <v>0.1500000000000199</v>
      </c>
    </row>
    <row r="123" spans="6:25" x14ac:dyDescent="0.35">
      <c r="F123" s="10"/>
      <c r="V123" s="22" t="s">
        <v>45</v>
      </c>
      <c r="W123" s="31">
        <v>11.620000000000017</v>
      </c>
      <c r="X123" s="31">
        <v>11.750000000000011</v>
      </c>
      <c r="Y123" s="32">
        <f t="shared" si="11"/>
        <v>0.12999999999999368</v>
      </c>
    </row>
    <row r="124" spans="6:25" x14ac:dyDescent="0.35">
      <c r="F124" s="10"/>
      <c r="V124" s="22" t="s">
        <v>42</v>
      </c>
      <c r="W124" s="31">
        <v>12.140000000000011</v>
      </c>
      <c r="X124" s="31">
        <v>11.70000000000001</v>
      </c>
      <c r="Y124" s="32">
        <f t="shared" si="11"/>
        <v>-0.44000000000000128</v>
      </c>
    </row>
    <row r="125" spans="6:25" x14ac:dyDescent="0.35">
      <c r="V125" s="22" t="s">
        <v>85</v>
      </c>
      <c r="W125" s="31">
        <v>10.030000000000003</v>
      </c>
      <c r="X125" s="31">
        <v>10.500000000000005</v>
      </c>
      <c r="Y125" s="32">
        <f t="shared" si="11"/>
        <v>0.47000000000000242</v>
      </c>
    </row>
    <row r="126" spans="6:25" x14ac:dyDescent="0.35">
      <c r="V126" s="22" t="s">
        <v>87</v>
      </c>
      <c r="W126" s="31">
        <v>6.3900000000000023</v>
      </c>
      <c r="X126" s="31">
        <v>9.5100000000000051</v>
      </c>
      <c r="Y126" s="32">
        <f t="shared" si="11"/>
        <v>3.1200000000000028</v>
      </c>
    </row>
    <row r="127" spans="6:25" x14ac:dyDescent="0.35">
      <c r="V127" s="22" t="s">
        <v>228</v>
      </c>
      <c r="W127" s="31">
        <v>7.0900000000000034</v>
      </c>
      <c r="X127" s="31">
        <v>7.5800000000000072</v>
      </c>
      <c r="Y127" s="32">
        <f t="shared" si="11"/>
        <v>0.49000000000000377</v>
      </c>
    </row>
    <row r="128" spans="6:25" x14ac:dyDescent="0.35">
      <c r="V128" s="22" t="s">
        <v>80</v>
      </c>
      <c r="W128" s="31">
        <v>8.2800000000000011</v>
      </c>
      <c r="X128" s="31">
        <v>7.4400000000000039</v>
      </c>
      <c r="Y128" s="32">
        <f t="shared" si="11"/>
        <v>-0.83999999999999719</v>
      </c>
    </row>
    <row r="129" spans="22:25" x14ac:dyDescent="0.35">
      <c r="V129" s="22" t="s">
        <v>60</v>
      </c>
      <c r="W129" s="31">
        <v>7.7000000000000064</v>
      </c>
      <c r="X129" s="31">
        <v>6.7800000000000056</v>
      </c>
      <c r="Y129" s="32">
        <f t="shared" si="11"/>
        <v>-0.92000000000000082</v>
      </c>
    </row>
    <row r="130" spans="22:25" x14ac:dyDescent="0.35">
      <c r="V130" s="22" t="s">
        <v>49</v>
      </c>
      <c r="W130" s="31">
        <v>5.8800000000000026</v>
      </c>
      <c r="X130" s="31">
        <v>5.9100000000000019</v>
      </c>
      <c r="Y130" s="32">
        <f t="shared" si="11"/>
        <v>2.9999999999999361E-2</v>
      </c>
    </row>
    <row r="131" spans="22:25" x14ac:dyDescent="0.35">
      <c r="V131" s="22" t="s">
        <v>86</v>
      </c>
      <c r="W131" s="31">
        <v>5.8299999999999974</v>
      </c>
      <c r="X131" s="31">
        <v>4.6400000000000006</v>
      </c>
      <c r="Y131" s="32">
        <f t="shared" si="11"/>
        <v>-1.1899999999999968</v>
      </c>
    </row>
    <row r="132" spans="22:25" x14ac:dyDescent="0.35">
      <c r="V132" s="22" t="s">
        <v>30</v>
      </c>
      <c r="W132" s="31">
        <v>6.0900000000000025</v>
      </c>
      <c r="X132" s="31">
        <v>3.5000000000000009</v>
      </c>
      <c r="Y132" s="32">
        <f t="shared" si="11"/>
        <v>-2.5900000000000016</v>
      </c>
    </row>
    <row r="133" spans="22:25" x14ac:dyDescent="0.35">
      <c r="V133" s="22" t="s">
        <v>64</v>
      </c>
      <c r="W133" s="31">
        <v>3.5200000000000005</v>
      </c>
      <c r="X133" s="31">
        <v>3.3899999999999997</v>
      </c>
      <c r="Y133" s="32">
        <f t="shared" si="11"/>
        <v>-0.13000000000000078</v>
      </c>
    </row>
    <row r="134" spans="22:25" x14ac:dyDescent="0.35">
      <c r="V134" s="22" t="s">
        <v>78</v>
      </c>
      <c r="W134" s="31">
        <v>2.7800000000000011</v>
      </c>
      <c r="X134" s="31">
        <v>3.2400000000000015</v>
      </c>
      <c r="Y134" s="32">
        <f t="shared" si="11"/>
        <v>0.46000000000000041</v>
      </c>
    </row>
    <row r="135" spans="22:25" x14ac:dyDescent="0.35">
      <c r="V135" s="22" t="s">
        <v>28</v>
      </c>
      <c r="W135" s="31">
        <v>2.3000000000000012</v>
      </c>
      <c r="X135" s="31">
        <v>3.1100000000000012</v>
      </c>
      <c r="Y135" s="32">
        <f t="shared" si="11"/>
        <v>0.81</v>
      </c>
    </row>
    <row r="136" spans="22:25" x14ac:dyDescent="0.35">
      <c r="V136" s="22" t="s">
        <v>70</v>
      </c>
      <c r="W136" s="31">
        <v>2.330000000000001</v>
      </c>
      <c r="X136" s="31">
        <v>2.8400000000000012</v>
      </c>
      <c r="Y136" s="32">
        <f t="shared" si="11"/>
        <v>0.51000000000000023</v>
      </c>
    </row>
    <row r="137" spans="22:25" x14ac:dyDescent="0.35">
      <c r="V137" s="22" t="s">
        <v>55</v>
      </c>
      <c r="W137" s="31">
        <v>2.3300000000000005</v>
      </c>
      <c r="X137" s="31">
        <v>2.4400000000000008</v>
      </c>
      <c r="Y137" s="32">
        <f t="shared" si="11"/>
        <v>0.11000000000000032</v>
      </c>
    </row>
    <row r="138" spans="22:25" x14ac:dyDescent="0.35">
      <c r="V138" s="22" t="s">
        <v>46</v>
      </c>
      <c r="W138" s="31">
        <v>2.241000000000001</v>
      </c>
      <c r="X138" s="31">
        <v>2.3550000000000009</v>
      </c>
      <c r="Y138" s="32">
        <f t="shared" si="11"/>
        <v>0.11399999999999988</v>
      </c>
    </row>
    <row r="139" spans="22:25" x14ac:dyDescent="0.35">
      <c r="V139" s="22" t="s">
        <v>16</v>
      </c>
      <c r="W139" s="31">
        <v>0</v>
      </c>
      <c r="X139" s="31">
        <v>2.3400000000000007</v>
      </c>
      <c r="Y139" s="32">
        <f t="shared" si="11"/>
        <v>2.3400000000000007</v>
      </c>
    </row>
    <row r="140" spans="22:25" x14ac:dyDescent="0.35">
      <c r="V140" s="22" t="s">
        <v>180</v>
      </c>
      <c r="W140" s="31">
        <v>2.5100000000000011</v>
      </c>
      <c r="X140" s="31">
        <v>2.0300000000000007</v>
      </c>
      <c r="Y140" s="32">
        <f t="shared" si="11"/>
        <v>-0.48000000000000043</v>
      </c>
    </row>
    <row r="141" spans="22:25" x14ac:dyDescent="0.35">
      <c r="V141" s="22" t="s">
        <v>43</v>
      </c>
      <c r="W141" s="31">
        <v>1.02</v>
      </c>
      <c r="X141" s="31">
        <v>1.7100000000000006</v>
      </c>
      <c r="Y141" s="32">
        <f t="shared" si="11"/>
        <v>0.69000000000000061</v>
      </c>
    </row>
    <row r="142" spans="22:25" x14ac:dyDescent="0.35">
      <c r="V142" s="22" t="s">
        <v>71</v>
      </c>
      <c r="W142" s="31">
        <v>1.3500000000000005</v>
      </c>
      <c r="X142" s="31">
        <v>1.4800000000000006</v>
      </c>
      <c r="Y142" s="32">
        <f t="shared" si="11"/>
        <v>0.13000000000000012</v>
      </c>
    </row>
    <row r="143" spans="22:25" x14ac:dyDescent="0.35">
      <c r="V143" s="22" t="s">
        <v>31</v>
      </c>
      <c r="W143" s="31">
        <v>0.66999999999999993</v>
      </c>
      <c r="X143" s="31">
        <v>1.3500000000000003</v>
      </c>
      <c r="Y143" s="32">
        <f t="shared" si="11"/>
        <v>0.68000000000000038</v>
      </c>
    </row>
    <row r="144" spans="22:25" x14ac:dyDescent="0.35">
      <c r="V144" s="22" t="s">
        <v>56</v>
      </c>
      <c r="W144" s="31">
        <v>1.3500000000000008</v>
      </c>
      <c r="X144" s="31">
        <v>1.3300000000000005</v>
      </c>
      <c r="Y144" s="32">
        <f t="shared" si="11"/>
        <v>-2.000000000000024E-2</v>
      </c>
    </row>
    <row r="145" spans="22:25" x14ac:dyDescent="0.35">
      <c r="V145" s="22" t="s">
        <v>38</v>
      </c>
      <c r="W145" s="31">
        <v>1.01</v>
      </c>
      <c r="X145" s="31">
        <v>1.2700000000000002</v>
      </c>
      <c r="Y145" s="32">
        <f t="shared" si="11"/>
        <v>0.26000000000000023</v>
      </c>
    </row>
    <row r="146" spans="22:25" x14ac:dyDescent="0.35">
      <c r="V146" s="22" t="s">
        <v>77</v>
      </c>
      <c r="W146" s="31">
        <v>0.97</v>
      </c>
      <c r="X146" s="31">
        <v>1.2300000000000004</v>
      </c>
      <c r="Y146" s="32">
        <f t="shared" si="11"/>
        <v>0.26000000000000045</v>
      </c>
    </row>
    <row r="147" spans="22:25" x14ac:dyDescent="0.35">
      <c r="V147" s="22" t="s">
        <v>40</v>
      </c>
      <c r="W147" s="31">
        <v>0.99999999999999978</v>
      </c>
      <c r="X147" s="31">
        <v>1.0900000000000001</v>
      </c>
      <c r="Y147" s="32">
        <f t="shared" si="11"/>
        <v>9.0000000000000302E-2</v>
      </c>
    </row>
    <row r="148" spans="22:25" x14ac:dyDescent="0.35">
      <c r="V148" s="22" t="s">
        <v>39</v>
      </c>
      <c r="W148" s="31">
        <v>1.03</v>
      </c>
      <c r="X148" s="31">
        <v>0.96999999999999986</v>
      </c>
      <c r="Y148" s="32">
        <f t="shared" si="11"/>
        <v>-6.0000000000000164E-2</v>
      </c>
    </row>
    <row r="149" spans="22:25" x14ac:dyDescent="0.35">
      <c r="V149" s="22" t="s">
        <v>132</v>
      </c>
      <c r="W149" s="31">
        <v>0.63000000000000012</v>
      </c>
      <c r="X149" s="31">
        <v>0.78999999999999992</v>
      </c>
      <c r="Y149" s="32">
        <f t="shared" si="11"/>
        <v>0.15999999999999981</v>
      </c>
    </row>
    <row r="150" spans="22:25" x14ac:dyDescent="0.35">
      <c r="V150" s="22" t="s">
        <v>36</v>
      </c>
      <c r="W150" s="31">
        <v>0.65</v>
      </c>
      <c r="X150" s="31">
        <v>0.77000000000000013</v>
      </c>
      <c r="Y150" s="32">
        <f t="shared" si="11"/>
        <v>0.12000000000000011</v>
      </c>
    </row>
    <row r="151" spans="22:25" x14ac:dyDescent="0.35">
      <c r="V151" s="22" t="s">
        <v>72</v>
      </c>
      <c r="W151" s="31">
        <v>0.49000000000000005</v>
      </c>
      <c r="X151" s="31">
        <v>0.5099999999999999</v>
      </c>
      <c r="Y151" s="32">
        <f t="shared" si="11"/>
        <v>1.9999999999999851E-2</v>
      </c>
    </row>
    <row r="152" spans="22:25" x14ac:dyDescent="0.35">
      <c r="V152" s="22" t="s">
        <v>50</v>
      </c>
      <c r="W152" s="31">
        <v>0.49000000000000005</v>
      </c>
      <c r="X152" s="31">
        <v>0.42000000000000004</v>
      </c>
      <c r="Y152" s="32">
        <f t="shared" si="11"/>
        <v>-7.0000000000000007E-2</v>
      </c>
    </row>
    <row r="153" spans="22:25" x14ac:dyDescent="0.35">
      <c r="V153" s="22" t="s">
        <v>54</v>
      </c>
      <c r="W153" s="31">
        <v>0</v>
      </c>
      <c r="X153" s="31">
        <v>0.42000000000000004</v>
      </c>
      <c r="Y153" s="32">
        <f t="shared" si="11"/>
        <v>0.42000000000000004</v>
      </c>
    </row>
    <row r="154" spans="22:25" x14ac:dyDescent="0.35">
      <c r="V154" s="22" t="s">
        <v>181</v>
      </c>
      <c r="W154" s="31">
        <v>0.66999999999999993</v>
      </c>
      <c r="X154" s="31">
        <v>0.36</v>
      </c>
      <c r="Y154" s="32">
        <f t="shared" si="11"/>
        <v>-0.30999999999999994</v>
      </c>
    </row>
    <row r="155" spans="22:25" x14ac:dyDescent="0.35">
      <c r="V155" s="22" t="s">
        <v>230</v>
      </c>
      <c r="W155" s="31">
        <v>0.54</v>
      </c>
      <c r="X155" s="31">
        <v>0.35</v>
      </c>
      <c r="Y155" s="32">
        <f t="shared" si="11"/>
        <v>-0.19000000000000006</v>
      </c>
    </row>
    <row r="156" spans="22:25" x14ac:dyDescent="0.35">
      <c r="V156" s="22" t="s">
        <v>182</v>
      </c>
      <c r="W156" s="31">
        <v>0.2</v>
      </c>
      <c r="X156" s="31">
        <v>0.26</v>
      </c>
      <c r="Y156" s="32">
        <f t="shared" si="11"/>
        <v>0.06</v>
      </c>
    </row>
    <row r="157" spans="22:25" x14ac:dyDescent="0.35">
      <c r="V157" s="22" t="s">
        <v>65</v>
      </c>
      <c r="W157" s="31">
        <v>0.32</v>
      </c>
      <c r="X157" s="31">
        <v>0.25</v>
      </c>
      <c r="Y157" s="32">
        <f t="shared" si="11"/>
        <v>-7.0000000000000007E-2</v>
      </c>
    </row>
    <row r="158" spans="22:25" x14ac:dyDescent="0.35">
      <c r="V158" s="22" t="s">
        <v>34</v>
      </c>
      <c r="W158" s="31">
        <v>0.31000000000000005</v>
      </c>
      <c r="X158" s="31">
        <v>0.22000000000000003</v>
      </c>
      <c r="Y158" s="32">
        <f t="shared" si="11"/>
        <v>-9.0000000000000024E-2</v>
      </c>
    </row>
    <row r="159" spans="22:25" x14ac:dyDescent="0.35">
      <c r="V159" s="22" t="s">
        <v>58</v>
      </c>
      <c r="W159" s="31">
        <v>0.16</v>
      </c>
      <c r="X159" s="31">
        <v>0.15000000000000002</v>
      </c>
      <c r="Y159" s="32">
        <f t="shared" si="11"/>
        <v>-9.9999999999999811E-3</v>
      </c>
    </row>
    <row r="160" spans="22:25" x14ac:dyDescent="0.35">
      <c r="V160" s="22" t="s">
        <v>37</v>
      </c>
      <c r="W160" s="31">
        <v>0</v>
      </c>
      <c r="X160" s="31">
        <v>0.14000000000000001</v>
      </c>
      <c r="Y160" s="32">
        <f t="shared" si="11"/>
        <v>0.14000000000000001</v>
      </c>
    </row>
    <row r="161" spans="22:25" x14ac:dyDescent="0.35">
      <c r="V161" s="22" t="s">
        <v>238</v>
      </c>
      <c r="W161" s="31">
        <v>0</v>
      </c>
      <c r="X161" s="31">
        <v>7.0000000000000007E-2</v>
      </c>
      <c r="Y161" s="32">
        <f t="shared" ref="Y161" si="12">X161-W161</f>
        <v>7.0000000000000007E-2</v>
      </c>
    </row>
    <row r="162" spans="22:25" x14ac:dyDescent="0.35">
      <c r="V162" s="22" t="s">
        <v>195</v>
      </c>
      <c r="W162" s="31">
        <v>0.31</v>
      </c>
      <c r="X162" s="31">
        <v>0.06</v>
      </c>
      <c r="Y162" s="32">
        <f t="shared" ref="Y162" si="13">X162-W162</f>
        <v>-0.25</v>
      </c>
    </row>
    <row r="163" spans="22:25" x14ac:dyDescent="0.35">
      <c r="V163" s="22" t="s">
        <v>239</v>
      </c>
      <c r="W163" s="31">
        <v>0</v>
      </c>
      <c r="X163" s="31">
        <v>0.06</v>
      </c>
      <c r="Y163" s="32">
        <f>X163-W163</f>
        <v>0.06</v>
      </c>
    </row>
    <row r="164" spans="22:25" x14ac:dyDescent="0.35">
      <c r="V164" s="22" t="s">
        <v>59</v>
      </c>
      <c r="W164" s="31">
        <v>0.28000000000000003</v>
      </c>
      <c r="X164" s="31">
        <v>0.06</v>
      </c>
      <c r="Y164" s="32">
        <f>X164-W164</f>
        <v>-0.22000000000000003</v>
      </c>
    </row>
    <row r="165" spans="22:25" x14ac:dyDescent="0.35">
      <c r="V165" s="22" t="s">
        <v>88</v>
      </c>
      <c r="W165" s="31">
        <v>0.13</v>
      </c>
      <c r="X165" s="31">
        <v>0.06</v>
      </c>
      <c r="Y165" s="32">
        <f t="shared" ref="Y165:Y167" si="14">X165-W165</f>
        <v>-7.0000000000000007E-2</v>
      </c>
    </row>
    <row r="166" spans="22:25" x14ac:dyDescent="0.35">
      <c r="V166" s="22" t="s">
        <v>191</v>
      </c>
      <c r="W166" s="31">
        <v>0</v>
      </c>
      <c r="X166" s="31">
        <v>0.05</v>
      </c>
      <c r="Y166" s="32">
        <f t="shared" si="14"/>
        <v>0.05</v>
      </c>
    </row>
    <row r="167" spans="22:25" x14ac:dyDescent="0.35">
      <c r="V167" s="22" t="s">
        <v>18</v>
      </c>
      <c r="W167" s="31">
        <v>0</v>
      </c>
      <c r="X167" s="31">
        <v>0.05</v>
      </c>
      <c r="Y167" s="32">
        <f t="shared" si="14"/>
        <v>0.05</v>
      </c>
    </row>
    <row r="168" spans="22:25" x14ac:dyDescent="0.35">
      <c r="V168" s="22" t="s">
        <v>184</v>
      </c>
      <c r="W168" s="31">
        <v>0</v>
      </c>
      <c r="X168" s="31">
        <v>0.03</v>
      </c>
      <c r="Y168" s="32">
        <f t="shared" ref="Y168" si="15">X168-W168</f>
        <v>0.03</v>
      </c>
    </row>
    <row r="169" spans="22:25" x14ac:dyDescent="0.35">
      <c r="V169" s="22" t="s">
        <v>97</v>
      </c>
      <c r="W169" s="31">
        <v>0.08</v>
      </c>
      <c r="X169" s="31">
        <v>0</v>
      </c>
      <c r="Y169" s="32">
        <f>X169-W169</f>
        <v>-0.08</v>
      </c>
    </row>
  </sheetData>
  <phoneticPr fontId="26" type="noConversion"/>
  <conditionalFormatting sqref="V82:V117">
    <cfRule type="duplicateValues" dxfId="0" priority="428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7"/>
  <sheetViews>
    <sheetView showGridLines="0" zoomScale="70" zoomScaleNormal="70" workbookViewId="0">
      <selection activeCell="A5" sqref="A5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5" t="s">
        <v>148</v>
      </c>
      <c r="D7" s="86"/>
      <c r="E7" s="86"/>
      <c r="F7" s="86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176</v>
      </c>
      <c r="B9" s="22" t="s">
        <v>32</v>
      </c>
      <c r="C9" s="24">
        <v>1</v>
      </c>
      <c r="D9" s="31">
        <v>7.0000000000000007E-2</v>
      </c>
    </row>
    <row r="10" spans="1:6" x14ac:dyDescent="0.35">
      <c r="A10" s="22" t="s">
        <v>15</v>
      </c>
      <c r="B10" s="22" t="s">
        <v>33</v>
      </c>
      <c r="C10" s="24">
        <v>1</v>
      </c>
      <c r="D10" s="31">
        <v>0.08</v>
      </c>
    </row>
    <row r="11" spans="1:6" x14ac:dyDescent="0.35">
      <c r="A11" s="22" t="s">
        <v>52</v>
      </c>
      <c r="B11" s="22" t="s">
        <v>79</v>
      </c>
      <c r="C11" s="24">
        <v>2</v>
      </c>
      <c r="D11" s="31">
        <v>0.12</v>
      </c>
    </row>
    <row r="12" spans="1:6" x14ac:dyDescent="0.35">
      <c r="A12" s="22" t="s">
        <v>178</v>
      </c>
      <c r="B12" s="22" t="s">
        <v>63</v>
      </c>
      <c r="C12" s="24">
        <v>2</v>
      </c>
      <c r="D12" s="31">
        <v>0.14000000000000001</v>
      </c>
    </row>
    <row r="13" spans="1:6" x14ac:dyDescent="0.35">
      <c r="A13" s="22" t="s">
        <v>17</v>
      </c>
      <c r="B13" s="22" t="s">
        <v>84</v>
      </c>
      <c r="C13" s="24">
        <v>3</v>
      </c>
      <c r="D13" s="31">
        <v>0.21000000000000002</v>
      </c>
    </row>
    <row r="14" spans="1:6" x14ac:dyDescent="0.35">
      <c r="A14" s="22" t="s">
        <v>252</v>
      </c>
      <c r="B14" s="22" t="s">
        <v>12</v>
      </c>
      <c r="C14" s="24">
        <v>4</v>
      </c>
      <c r="D14" s="31">
        <v>0.23</v>
      </c>
    </row>
    <row r="15" spans="1:6" x14ac:dyDescent="0.35">
      <c r="A15" s="22" t="s">
        <v>15</v>
      </c>
      <c r="B15" s="22" t="s">
        <v>41</v>
      </c>
      <c r="C15" s="24">
        <v>3</v>
      </c>
      <c r="D15" s="31">
        <v>0.23000000000000004</v>
      </c>
    </row>
    <row r="16" spans="1:6" x14ac:dyDescent="0.35">
      <c r="A16" s="22" t="s">
        <v>183</v>
      </c>
      <c r="B16" s="22" t="s">
        <v>175</v>
      </c>
      <c r="C16" s="24">
        <v>3</v>
      </c>
      <c r="D16" s="31">
        <v>0.24</v>
      </c>
    </row>
    <row r="17" spans="1:4" x14ac:dyDescent="0.35">
      <c r="A17" s="22" t="s">
        <v>17</v>
      </c>
      <c r="B17" s="22" t="s">
        <v>88</v>
      </c>
      <c r="C17" s="24">
        <v>4</v>
      </c>
      <c r="D17" s="31">
        <v>0.25</v>
      </c>
    </row>
    <row r="18" spans="1:4" x14ac:dyDescent="0.35">
      <c r="A18" s="22" t="s">
        <v>176</v>
      </c>
      <c r="B18" s="22" t="s">
        <v>67</v>
      </c>
      <c r="C18" s="24">
        <v>4</v>
      </c>
      <c r="D18" s="31">
        <v>0.29000000000000004</v>
      </c>
    </row>
    <row r="19" spans="1:4" x14ac:dyDescent="0.35">
      <c r="A19" s="22" t="s">
        <v>37</v>
      </c>
      <c r="B19" s="22" t="s">
        <v>69</v>
      </c>
      <c r="C19" s="24">
        <v>4</v>
      </c>
      <c r="D19" s="31">
        <v>0.32</v>
      </c>
    </row>
    <row r="20" spans="1:4" x14ac:dyDescent="0.35">
      <c r="A20" s="22" t="s">
        <v>176</v>
      </c>
      <c r="B20" s="22" t="s">
        <v>46</v>
      </c>
      <c r="C20" s="24">
        <v>7</v>
      </c>
      <c r="D20" s="31">
        <v>0.4</v>
      </c>
    </row>
    <row r="21" spans="1:4" x14ac:dyDescent="0.35">
      <c r="A21" s="22" t="s">
        <v>231</v>
      </c>
      <c r="B21" s="22" t="s">
        <v>219</v>
      </c>
      <c r="C21" s="24">
        <v>5</v>
      </c>
      <c r="D21" s="31">
        <v>0.4</v>
      </c>
    </row>
    <row r="22" spans="1:4" x14ac:dyDescent="0.35">
      <c r="A22" s="22" t="s">
        <v>176</v>
      </c>
      <c r="B22" s="22" t="s">
        <v>56</v>
      </c>
      <c r="C22" s="24">
        <v>11</v>
      </c>
      <c r="D22" s="31">
        <v>0.65000000000000013</v>
      </c>
    </row>
    <row r="23" spans="1:4" x14ac:dyDescent="0.35">
      <c r="A23" s="22" t="s">
        <v>15</v>
      </c>
      <c r="B23" s="22" t="s">
        <v>62</v>
      </c>
      <c r="C23" s="24">
        <v>9</v>
      </c>
      <c r="D23" s="31">
        <v>0.66000000000000014</v>
      </c>
    </row>
    <row r="24" spans="1:4" x14ac:dyDescent="0.35">
      <c r="A24" s="22" t="s">
        <v>178</v>
      </c>
      <c r="B24" s="22" t="s">
        <v>191</v>
      </c>
      <c r="C24" s="24">
        <v>13</v>
      </c>
      <c r="D24" s="31">
        <v>1.02</v>
      </c>
    </row>
    <row r="25" spans="1:4" x14ac:dyDescent="0.35">
      <c r="A25" s="22" t="s">
        <v>20</v>
      </c>
      <c r="B25" s="22" t="s">
        <v>20</v>
      </c>
      <c r="C25" s="24">
        <v>37</v>
      </c>
      <c r="D25" s="31">
        <v>2.6400000000000006</v>
      </c>
    </row>
    <row r="26" spans="1:4" x14ac:dyDescent="0.35">
      <c r="A26" s="22" t="s">
        <v>17</v>
      </c>
      <c r="B26" s="22" t="s">
        <v>82</v>
      </c>
      <c r="C26" s="24">
        <v>46</v>
      </c>
      <c r="D26" s="31">
        <v>3.7600000000000007</v>
      </c>
    </row>
    <row r="27" spans="1:4" x14ac:dyDescent="0.35">
      <c r="A27" s="22" t="s">
        <v>35</v>
      </c>
      <c r="B27" s="22" t="s">
        <v>195</v>
      </c>
      <c r="C27" s="24">
        <v>80</v>
      </c>
      <c r="D27" s="31">
        <v>6.2500000000000053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D57" sqref="D57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173</v>
      </c>
      <c r="AH13" s="29"/>
      <c r="AI13" s="29"/>
      <c r="AJ13" s="29" t="s">
        <v>174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aca="1" ref="AG15" ca="1">INDEX($I$36:$I$174, MATCH(MAX(IF(NOT(COUNTIF($AG$14:AG14, $I$36:$I$174)),SUMIF($I$36:$I$174, "="&amp;$I$36:$I$174, $L$36:$L$174),"")), IF(NOT(COUNTIF($AG$14:AG14, $I$36:$I$174)),SUMIF($I$36:$I$174, "="&amp;$I$36:$I$174, $L$36:$L$174),""), 0))</f>
        <v>Europe</v>
      </c>
      <c r="AH15" s="29">
        <f t="shared" ref="AH15:AH42" ca="1" si="0">SUMIFS($L$36:$L$203,$I$36:$I$203,AG15)</f>
        <v>1.03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Qatar</v>
      </c>
      <c r="AK15" s="57">
        <f>SUMIFS($V$36:$V$232,$R$36:$R$232,AJ15)</f>
        <v>1.9403315100000005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aca="1" ref="AG16" ca="1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ca="1" si="0"/>
        <v>0.9500000000000004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1.4982290550000001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aca="1" ref="AG17" ca="1">INDEX($I$36:$I$174, MATCH(MAX(IF(NOT(COUNTIF($AG$14:AG16, $I$36:$I$174)),SUMIF($I$36:$I$174, "="&amp;$I$36:$I$174, $L$36:$L$174),"")), IF(NOT(COUNTIF($AG$14:AG16, $I$36:$I$174)),SUMIF($I$36:$I$174, "="&amp;$I$36:$I$174, $L$36:$L$174),""), 0))</f>
        <v>China</v>
      </c>
      <c r="AH17" s="29">
        <f t="shared" ca="1" si="0"/>
        <v>0.90000000000000013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7">
        <f t="shared" si="1"/>
        <v>1.3267233000000003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aca="1" ref="AG18" ca="1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ca="1" si="0"/>
        <v>0.85000000000000031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1"/>
        <v>0.67810770000000009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aca="1" ref="AG19" ca="1">INDEX($I$36:$I$174, MATCH(MAX(IF(NOT(COUNTIF($AG$14:AG18, $I$36:$I$174)),SUMIF($I$36:$I$174, "="&amp;$I$36:$I$174, $L$36:$L$174),"")), IF(NOT(COUNTIF($AG$14:AG18, $I$36:$I$174)),SUMIF($I$36:$I$174, "="&amp;$I$36:$I$174, $L$36:$L$174),""), 0))</f>
        <v>Pacific Basin</v>
      </c>
      <c r="AH19" s="29">
        <f t="shared" ca="1" si="0"/>
        <v>0.52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Indonesia</v>
      </c>
      <c r="AK19" s="57">
        <f t="shared" si="1"/>
        <v>0.29130921000000004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aca="1" ref="AG20" ca="1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ca="1" si="0"/>
        <v>0.51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Russia - Atlantic</v>
      </c>
      <c r="AK20" s="57">
        <f t="shared" si="1"/>
        <v>0.28004615999999999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aca="1" ref="AG21" ca="1">INDEX($I$36:$I$174, MATCH(MAX(IF(NOT(COUNTIF($AG$14:AG20, $I$36:$I$174)),SUMIF($I$36:$I$174, "="&amp;$I$36:$I$174, $L$36:$L$174),"")), IF(NOT(COUNTIF($AG$14:AG20, $I$36:$I$174)),SUMIF($I$36:$I$174, "="&amp;$I$36:$I$174, $L$36:$L$174),""), 0))</f>
        <v>Spain</v>
      </c>
      <c r="AH21" s="29">
        <f t="shared" ca="1" si="0"/>
        <v>0.37000000000000005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7">
        <f t="shared" si="1"/>
        <v>0.27175500000000002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aca="1" ref="AG22" ca="1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 t="shared" ca="1" si="0"/>
        <v>0.34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7">
        <f t="shared" si="1"/>
        <v>0.23789700000000003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aca="1" ref="AG23" ca="1">INDEX($I$36:$I$174, MATCH(MAX(IF(NOT(COUNTIF($AG$14:AG22, $I$36:$I$174)),SUMIF($I$36:$I$174, "="&amp;$I$36:$I$174, $L$36:$L$174),"")), IF(NOT(COUNTIF($AG$14:AG22, $I$36:$I$174)),SUMIF($I$36:$I$174, "="&amp;$I$36:$I$174, $L$36:$L$174),""), 0))</f>
        <v>Poland</v>
      </c>
      <c r="AH23" s="29">
        <f t="shared" ca="1" si="0"/>
        <v>0.25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Oman</v>
      </c>
      <c r="AK23" s="57">
        <f t="shared" si="1"/>
        <v>0.20145712499999999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aca="1" ref="AG24" ca="1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ca="1" si="0"/>
        <v>0.2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Algeria</v>
      </c>
      <c r="AK24" s="57">
        <f t="shared" si="1"/>
        <v>0.20114648999999998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aca="1" ref="AG25" ca="1">INDEX($I$36:$I$174, MATCH(MAX(IF(NOT(COUNTIF($AG$14:AG24, $I$36:$I$174)),SUMIF($I$36:$I$174, "="&amp;$I$36:$I$174, $L$36:$L$174),"")), IF(NOT(COUNTIF($AG$14:AG24, $I$36:$I$174)),SUMIF($I$36:$I$174, "="&amp;$I$36:$I$174, $L$36:$L$174),""), 0))</f>
        <v>Thailand</v>
      </c>
      <c r="AH25" s="29">
        <f t="shared" ca="1" si="0"/>
        <v>0.18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Trinidad</v>
      </c>
      <c r="AK25" s="57">
        <f t="shared" si="1"/>
        <v>0.14094000000000001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aca="1" ref="AG26" ca="1">INDEX($I$36:$I$174, MATCH(MAX(IF(NOT(COUNTIF($AG$14:AG25, $I$36:$I$174)),SUMIF($I$36:$I$174, "="&amp;$I$36:$I$174, $L$36:$L$174),"")), IF(NOT(COUNTIF($AG$14:AG25, $I$36:$I$174)),SUMIF($I$36:$I$174, "="&amp;$I$36:$I$174, $L$36:$L$174),""), 0))</f>
        <v>Pakistan</v>
      </c>
      <c r="AH26" s="29">
        <f t="shared" ca="1" si="0"/>
        <v>0.16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Papua New Guinea</v>
      </c>
      <c r="AK26" s="57">
        <f t="shared" si="1"/>
        <v>0.13769999999999999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aca="1" ref="AG27" ca="1">INDEX($I$36:$I$174, MATCH(MAX(IF(NOT(COUNTIF($AG$14:AG26, $I$36:$I$174)),SUMIF($I$36:$I$174, "="&amp;$I$36:$I$174, $L$36:$L$174),"")), IF(NOT(COUNTIF($AG$14:AG26, $I$36:$I$174)),SUMIF($I$36:$I$174, "="&amp;$I$36:$I$174, $L$36:$L$174),""), 0))</f>
        <v>Italy</v>
      </c>
      <c r="AH27" s="29">
        <f t="shared" ca="1" si="0"/>
        <v>0.16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Angola</v>
      </c>
      <c r="AK27" s="57">
        <f t="shared" si="1"/>
        <v>0.12982356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aca="1" ref="AG28" ca="1">INDEX($I$36:$I$174, MATCH(MAX(IF(NOT(COUNTIF($AG$14:AG27, $I$36:$I$174)),SUMIF($I$36:$I$174, "="&amp;$I$36:$I$174, $L$36:$L$174),"")), IF(NOT(COUNTIF($AG$14:AG27, $I$36:$I$174)),SUMIF($I$36:$I$174, "="&amp;$I$36:$I$174, $L$36:$L$174),""), 0))</f>
        <v>South America</v>
      </c>
      <c r="AH28" s="29">
        <f t="shared" ca="1" si="0"/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Brunei</v>
      </c>
      <c r="AK28" s="57">
        <f t="shared" si="1"/>
        <v>0.12263400000000002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aca="1" ref="AG29" ca="1">INDEX($I$36:$I$174, MATCH(MAX(IF(NOT(COUNTIF($AG$14:AG28, $I$36:$I$174)),SUMIF($I$36:$I$174, "="&amp;$I$36:$I$174, $L$36:$L$174),"")), IF(NOT(COUNTIF($AG$14:AG28, $I$36:$I$174)),SUMIF($I$36:$I$174, "="&amp;$I$36:$I$174, $L$36:$L$174),""), 0))</f>
        <v>Atlantic Basin</v>
      </c>
      <c r="AH29" s="29">
        <f t="shared" ca="1" si="0"/>
        <v>0.16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Norway</v>
      </c>
      <c r="AK29" s="57">
        <f t="shared" si="1"/>
        <v>0.12239100000000003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aca="1" ref="AG30" ca="1">INDEX($I$36:$I$174, MATCH(MAX(IF(NOT(COUNTIF($AG$14:AG29, $I$36:$I$174)),SUMIF($I$36:$I$174, "="&amp;$I$36:$I$174, $L$36:$L$174),"")), IF(NOT(COUNTIF($AG$14:AG29, $I$36:$I$174)),SUMIF($I$36:$I$174, "="&amp;$I$36:$I$174, $L$36:$L$174),""), 0))</f>
        <v>Netherlands</v>
      </c>
      <c r="AH30" s="29">
        <f t="shared" ca="1" si="0"/>
        <v>0.15000000000000002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UAE</v>
      </c>
      <c r="AK30" s="57">
        <f t="shared" si="1"/>
        <v>0.11097000000000001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aca="1" ref="AG31" ca="1">INDEX($I$36:$I$174, MATCH(MAX(IF(NOT(COUNTIF($AG$14:AG30, $I$36:$I$174)),SUMIF($I$36:$I$174, "="&amp;$I$36:$I$174, $L$36:$L$174),"")), IF(NOT(COUNTIF($AG$14:AG30, $I$36:$I$174)),SUMIF($I$36:$I$174, "="&amp;$I$36:$I$174, $L$36:$L$174),""), 0))</f>
        <v>Portugal</v>
      </c>
      <c r="AH31" s="29">
        <f t="shared" ca="1" si="0"/>
        <v>0.15000000000000002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Peru</v>
      </c>
      <c r="AK31" s="57">
        <f t="shared" si="1"/>
        <v>7.0470000000000005E-2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aca="1" ref="AG32" ca="1">INDEX($I$36:$I$174, MATCH(MAX(IF(NOT(COUNTIF($AG$14:AG31, $I$36:$I$174)),SUMIF($I$36:$I$174, "="&amp;$I$36:$I$174, $L$36:$L$174),"")), IF(NOT(COUNTIF($AG$14:AG31, $I$36:$I$174)),SUMIF($I$36:$I$174, "="&amp;$I$36:$I$174, $L$36:$L$174),""), 0))</f>
        <v>Turkey</v>
      </c>
      <c r="AH32" s="29">
        <f t="shared" ca="1" si="0"/>
        <v>0.13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Mexico</v>
      </c>
      <c r="AK32" s="57">
        <f t="shared" si="1"/>
        <v>7.0226999999999998E-2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aca="1" ref="AG33" ca="1">INDEX($I$36:$I$174, MATCH(MAX(IF(NOT(COUNTIF($AG$14:AG32, $I$36:$I$174)),SUMIF($I$36:$I$174, "="&amp;$I$36:$I$174, $L$36:$L$174),"")), IF(NOT(COUNTIF($AG$14:AG32, $I$36:$I$174)),SUMIF($I$36:$I$174, "="&amp;$I$36:$I$174, $L$36:$L$174),""), 0))</f>
        <v>Germany</v>
      </c>
      <c r="AH33" s="29">
        <f t="shared" ca="1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171</v>
      </c>
      <c r="O34" s="55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aca="1" ref="AG34" ca="1">INDEX($I$36:$I$174, MATCH(MAX(IF(NOT(COUNTIF($AG$14:AG33, $I$36:$I$174)),SUMIF($I$36:$I$174, "="&amp;$I$36:$I$174, $L$36:$L$174),"")), IF(NOT(COUNTIF($AG$14:AG33, $I$36:$I$174)),SUMIF($I$36:$I$174, "="&amp;$I$36:$I$174, $L$36:$L$174),""), 0))</f>
        <v>Malaysia</v>
      </c>
      <c r="AH34" s="29">
        <f t="shared" ca="1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6" t="s">
        <v>118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193</v>
      </c>
      <c r="U35" s="68" t="s">
        <v>194</v>
      </c>
      <c r="V35" s="77" t="s">
        <v>196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aca="1" ref="AG35" ca="1">INDEX($I$36:$I$174, MATCH(MAX(IF(NOT(COUNTIF($AG$14:AG34, $I$36:$I$174)),SUMIF($I$36:$I$174, "="&amp;$I$36:$I$174, $L$36:$L$174),"")), IF(NOT(COUNTIF($AG$14:AG34, $I$36:$I$174)),SUMIF($I$36:$I$174, "="&amp;$I$36:$I$174, $L$36:$L$174),""), 0))</f>
        <v>Belgium</v>
      </c>
      <c r="AH35" s="29">
        <f t="shared" ca="1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355</v>
      </c>
      <c r="F36" s="38">
        <v>9672818</v>
      </c>
      <c r="G36" s="39">
        <v>45733</v>
      </c>
      <c r="H36" s="40" t="s">
        <v>52</v>
      </c>
      <c r="I36" s="41" t="s">
        <v>68</v>
      </c>
      <c r="J36" s="37" t="s">
        <v>389</v>
      </c>
      <c r="K36" s="58">
        <v>45742</v>
      </c>
      <c r="L36" s="38">
        <v>0.08</v>
      </c>
      <c r="O36" s="18" t="s">
        <v>466</v>
      </c>
      <c r="P36" s="18">
        <v>9825427</v>
      </c>
      <c r="Q36" s="70" t="s">
        <v>467</v>
      </c>
      <c r="R36" s="18" t="s">
        <v>59</v>
      </c>
      <c r="S36" s="79" t="s">
        <v>10</v>
      </c>
      <c r="T36" s="73">
        <v>45745</v>
      </c>
      <c r="U36" s="69" t="s">
        <v>121</v>
      </c>
      <c r="V36" s="78">
        <v>7.0226999999999998E-2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aca="1" ref="AG36" ca="1">INDEX($I$36:$I$174, MATCH(MAX(IF(NOT(COUNTIF($AG$14:AG35, $I$36:$I$174)),SUMIF($I$36:$I$174, "="&amp;$I$36:$I$174, $L$36:$L$174),"")), IF(NOT(COUNTIF($AG$14:AG35, $I$36:$I$174)),SUMIF($I$36:$I$174, "="&amp;$I$36:$I$174, $L$36:$L$174),""), 0))</f>
        <v>Lithuania</v>
      </c>
      <c r="AH36" s="29">
        <f t="shared" ca="1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363</v>
      </c>
      <c r="F37" s="38">
        <v>9694751</v>
      </c>
      <c r="G37" s="39">
        <v>45735</v>
      </c>
      <c r="H37" s="40" t="s">
        <v>52</v>
      </c>
      <c r="I37" s="41" t="s">
        <v>68</v>
      </c>
      <c r="J37" s="37" t="s">
        <v>240</v>
      </c>
      <c r="K37" s="58">
        <v>45745</v>
      </c>
      <c r="L37" s="38">
        <v>0.08</v>
      </c>
      <c r="O37" s="18" t="s">
        <v>310</v>
      </c>
      <c r="P37" s="18">
        <v>9491812</v>
      </c>
      <c r="Q37" s="70" t="s">
        <v>13</v>
      </c>
      <c r="R37" s="18" t="s">
        <v>14</v>
      </c>
      <c r="S37" s="79" t="s">
        <v>10</v>
      </c>
      <c r="T37" s="73">
        <v>45740</v>
      </c>
      <c r="U37" s="69" t="s">
        <v>120</v>
      </c>
      <c r="V37" s="78">
        <v>6.4911780000000002E-2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aca="1" ref="AG37" ca="1">INDEX($I$36:$I$174, MATCH(MAX(IF(NOT(COUNTIF($AG$14:AG36, $I$36:$I$174)),SUMIF($I$36:$I$174, "="&amp;$I$36:$I$174, $L$36:$L$174),"")), IF(NOT(COUNTIF($AG$14:AG36, $I$36:$I$174)),SUMIF($I$36:$I$174, "="&amp;$I$36:$I$174, $L$36:$L$174),""), 0))</f>
        <v>Brazil</v>
      </c>
      <c r="AH37" s="29">
        <f t="shared" ca="1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26</v>
      </c>
      <c r="E38" s="19" t="s">
        <v>390</v>
      </c>
      <c r="F38" s="38">
        <v>9183269</v>
      </c>
      <c r="G38" s="39">
        <v>45728</v>
      </c>
      <c r="H38" s="40" t="s">
        <v>52</v>
      </c>
      <c r="I38" s="41" t="s">
        <v>74</v>
      </c>
      <c r="J38" s="37" t="s">
        <v>76</v>
      </c>
      <c r="K38" s="58">
        <v>45740</v>
      </c>
      <c r="L38" s="38">
        <v>0.06</v>
      </c>
      <c r="O38" s="18" t="s">
        <v>368</v>
      </c>
      <c r="P38" s="18">
        <v>9490961</v>
      </c>
      <c r="Q38" s="70" t="s">
        <v>13</v>
      </c>
      <c r="R38" s="18" t="s">
        <v>14</v>
      </c>
      <c r="S38" s="79" t="s">
        <v>10</v>
      </c>
      <c r="T38" s="73">
        <v>45742</v>
      </c>
      <c r="U38" s="69" t="s">
        <v>124</v>
      </c>
      <c r="V38" s="78">
        <v>6.4911780000000002E-2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aca="1" ref="AG38" ca="1">INDEX($I$36:$I$174, MATCH(MAX(IF(NOT(COUNTIF($AG$14:AG37, $I$36:$I$174)),SUMIF($I$36:$I$174, "="&amp;$I$36:$I$174, $L$36:$L$174),"")), IF(NOT(COUNTIF($AG$14:AG37, $I$36:$I$174)),SUMIF($I$36:$I$174, "="&amp;$I$36:$I$174, $L$36:$L$174),""), 0))</f>
        <v>TBC</v>
      </c>
      <c r="AH38" s="29">
        <f t="shared" ca="1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26</v>
      </c>
      <c r="E39" s="19" t="s">
        <v>391</v>
      </c>
      <c r="F39" s="38">
        <v>9186584</v>
      </c>
      <c r="G39" s="39">
        <v>45732</v>
      </c>
      <c r="H39" s="40" t="s">
        <v>52</v>
      </c>
      <c r="I39" s="41" t="s">
        <v>74</v>
      </c>
      <c r="J39" s="37" t="s">
        <v>76</v>
      </c>
      <c r="K39" s="58">
        <v>45744</v>
      </c>
      <c r="L39" s="38">
        <v>0.06</v>
      </c>
      <c r="O39" s="18" t="s">
        <v>291</v>
      </c>
      <c r="P39" s="18">
        <v>9774135</v>
      </c>
      <c r="Q39" s="70" t="s">
        <v>11</v>
      </c>
      <c r="R39" s="18" t="s">
        <v>12</v>
      </c>
      <c r="S39" s="79" t="s">
        <v>10</v>
      </c>
      <c r="T39" s="73">
        <v>45746</v>
      </c>
      <c r="U39" s="69" t="s">
        <v>122</v>
      </c>
      <c r="V39" s="78">
        <v>7.1684999999999999E-2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aca="1" ref="AG39" ca="1">INDEX($I$36:$I$174, MATCH(MAX(IF(NOT(COUNTIF($AG$14:AG38, $I$36:$I$174)),SUMIF($I$36:$I$174, "="&amp;$I$36:$I$174, $L$36:$L$174),"")), IF(NOT(COUNTIF($AG$14:AG38, $I$36:$I$174)),SUMIF($I$36:$I$174, "="&amp;$I$36:$I$174, $L$36:$L$174),""), 0))</f>
        <v>Puerto Rico</v>
      </c>
      <c r="AH39" s="29">
        <f t="shared" ca="1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22</v>
      </c>
      <c r="E40" s="19" t="s">
        <v>311</v>
      </c>
      <c r="F40" s="38">
        <v>9779238</v>
      </c>
      <c r="G40" s="39">
        <v>45733</v>
      </c>
      <c r="H40" s="64" t="s">
        <v>52</v>
      </c>
      <c r="I40" s="63" t="s">
        <v>51</v>
      </c>
      <c r="J40" s="37" t="s">
        <v>216</v>
      </c>
      <c r="K40" s="58">
        <v>45743</v>
      </c>
      <c r="L40" s="38">
        <v>7.0000000000000007E-2</v>
      </c>
      <c r="O40" s="18" t="s">
        <v>290</v>
      </c>
      <c r="P40" s="18">
        <v>9761243</v>
      </c>
      <c r="Q40" s="70" t="s">
        <v>11</v>
      </c>
      <c r="R40" s="18" t="s">
        <v>12</v>
      </c>
      <c r="S40" s="79" t="s">
        <v>10</v>
      </c>
      <c r="T40" s="73">
        <v>45743</v>
      </c>
      <c r="U40" s="69" t="s">
        <v>123</v>
      </c>
      <c r="V40" s="78">
        <v>6.8849999999999995E-2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aca="1" ref="AG40" ca="1">INDEX($I$36:$I$174, MATCH(MAX(IF(NOT(COUNTIF($AG$14:AG39, $I$36:$I$174)),SUMIF($I$36:$I$174, "="&amp;$I$36:$I$174, $L$36:$L$174),"")), IF(NOT(COUNTIF($AG$14:AG39, $I$36:$I$174)),SUMIF($I$36:$I$174, "="&amp;$I$36:$I$174, $L$36:$L$174),""), 0))</f>
        <v>Greece</v>
      </c>
      <c r="AH40" s="29">
        <f t="shared" ca="1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22</v>
      </c>
      <c r="E41" s="19" t="s">
        <v>392</v>
      </c>
      <c r="F41" s="38">
        <v>9645736</v>
      </c>
      <c r="G41" s="39">
        <v>45732</v>
      </c>
      <c r="H41" s="40" t="s">
        <v>52</v>
      </c>
      <c r="I41" s="41" t="s">
        <v>51</v>
      </c>
      <c r="J41" s="37" t="s">
        <v>206</v>
      </c>
      <c r="K41" s="58">
        <v>45743</v>
      </c>
      <c r="L41" s="38">
        <v>7.0000000000000007E-2</v>
      </c>
      <c r="O41" s="18" t="s">
        <v>468</v>
      </c>
      <c r="P41" s="18">
        <v>9873840</v>
      </c>
      <c r="Q41" s="70" t="s">
        <v>2</v>
      </c>
      <c r="R41" s="18" t="s">
        <v>219</v>
      </c>
      <c r="S41" s="79" t="s">
        <v>10</v>
      </c>
      <c r="T41" s="73">
        <v>45744</v>
      </c>
      <c r="U41" s="69" t="s">
        <v>119</v>
      </c>
      <c r="V41" s="78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aca="1" ref="AG41" ca="1">INDEX($I$36:$I$174, MATCH(MAX(IF(NOT(COUNTIF($AG$14:AG40, $I$36:$I$174)),SUMIF($I$36:$I$174, "="&amp;$I$36:$I$174, $L$36:$L$174),"")), IF(NOT(COUNTIF($AG$14:AG40, $I$36:$I$174)),SUMIF($I$36:$I$174, "="&amp;$I$36:$I$174, $L$36:$L$174),""), 0))</f>
        <v>Singapore</v>
      </c>
      <c r="AH41" s="29">
        <f t="shared" ca="1" si="0"/>
        <v>0.04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393</v>
      </c>
      <c r="F42" s="38">
        <v>9723801</v>
      </c>
      <c r="G42" s="39">
        <v>45738</v>
      </c>
      <c r="H42" s="40" t="s">
        <v>52</v>
      </c>
      <c r="I42" s="41" t="s">
        <v>52</v>
      </c>
      <c r="J42" s="37" t="s">
        <v>52</v>
      </c>
      <c r="K42" s="58">
        <v>45743</v>
      </c>
      <c r="L42" s="38">
        <v>7.0000000000000007E-2</v>
      </c>
      <c r="O42" s="18" t="s">
        <v>375</v>
      </c>
      <c r="P42" s="18">
        <v>9682576</v>
      </c>
      <c r="Q42" s="70" t="s">
        <v>2</v>
      </c>
      <c r="R42" s="18" t="s">
        <v>219</v>
      </c>
      <c r="S42" s="79" t="s">
        <v>10</v>
      </c>
      <c r="T42" s="73">
        <v>45741</v>
      </c>
      <c r="U42" s="69" t="s">
        <v>213</v>
      </c>
      <c r="V42" s="78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cm="1">
        <f t="array" aca="1" ref="AG42" ca="1">INDEX($I$36:$I$174, MATCH(MAX(IF(NOT(COUNTIF($AG$14:AG41, $I$36:$I$174)),SUMIF($I$36:$I$174, "="&amp;$I$36:$I$174, $L$36:$L$174),"")), IF(NOT(COUNTIF($AG$14:AG41, $I$36:$I$174)),SUMIF($I$36:$I$174, "="&amp;$I$36:$I$174, $L$36:$L$174),""), 0))</f>
        <v>0</v>
      </c>
      <c r="AH42" s="29">
        <f t="shared" ca="1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23</v>
      </c>
      <c r="E43" s="19" t="s">
        <v>353</v>
      </c>
      <c r="F43" s="38">
        <v>9691137</v>
      </c>
      <c r="G43" s="39">
        <v>45736</v>
      </c>
      <c r="H43" s="40" t="s">
        <v>52</v>
      </c>
      <c r="I43" s="41" t="s">
        <v>51</v>
      </c>
      <c r="J43" s="37" t="s">
        <v>212</v>
      </c>
      <c r="K43" s="58">
        <v>45744</v>
      </c>
      <c r="L43" s="38">
        <v>7.0000000000000007E-2</v>
      </c>
      <c r="O43" s="18" t="s">
        <v>469</v>
      </c>
      <c r="P43" s="18">
        <v>9315707</v>
      </c>
      <c r="Q43" s="70" t="s">
        <v>25</v>
      </c>
      <c r="R43" s="18" t="s">
        <v>20</v>
      </c>
      <c r="S43" s="79" t="s">
        <v>21</v>
      </c>
      <c r="T43" s="73" t="s">
        <v>470</v>
      </c>
      <c r="U43" s="69" t="s">
        <v>123</v>
      </c>
      <c r="V43" s="78">
        <v>6.0628500000000009E-2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23</v>
      </c>
      <c r="E44" s="19" t="s">
        <v>198</v>
      </c>
      <c r="F44" s="38">
        <v>9698123</v>
      </c>
      <c r="G44" s="39">
        <v>45739</v>
      </c>
      <c r="H44" s="40" t="s">
        <v>52</v>
      </c>
      <c r="I44" s="41" t="s">
        <v>85</v>
      </c>
      <c r="J44" s="37" t="s">
        <v>218</v>
      </c>
      <c r="K44" s="58">
        <v>45744</v>
      </c>
      <c r="L44" s="38">
        <v>0.08</v>
      </c>
      <c r="O44" s="18" t="s">
        <v>471</v>
      </c>
      <c r="P44" s="18">
        <v>9682590</v>
      </c>
      <c r="Q44" s="70" t="s">
        <v>25</v>
      </c>
      <c r="R44" s="18" t="s">
        <v>20</v>
      </c>
      <c r="S44" s="79" t="s">
        <v>21</v>
      </c>
      <c r="T44" s="73" t="s">
        <v>472</v>
      </c>
      <c r="U44" s="69" t="s">
        <v>213</v>
      </c>
      <c r="V44" s="78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23</v>
      </c>
      <c r="E45" s="19" t="s">
        <v>316</v>
      </c>
      <c r="F45" s="38">
        <v>9666558</v>
      </c>
      <c r="G45" s="39">
        <v>45733</v>
      </c>
      <c r="H45" s="40" t="s">
        <v>52</v>
      </c>
      <c r="I45" s="41" t="s">
        <v>51</v>
      </c>
      <c r="J45" s="37" t="s">
        <v>53</v>
      </c>
      <c r="K45" s="58">
        <v>45741</v>
      </c>
      <c r="L45" s="38">
        <v>0.06</v>
      </c>
      <c r="O45" s="18" t="s">
        <v>286</v>
      </c>
      <c r="P45" s="18">
        <v>9770440</v>
      </c>
      <c r="Q45" s="70" t="s">
        <v>25</v>
      </c>
      <c r="R45" s="18" t="s">
        <v>20</v>
      </c>
      <c r="S45" s="79" t="s">
        <v>21</v>
      </c>
      <c r="T45" s="73" t="s">
        <v>473</v>
      </c>
      <c r="U45" s="69" t="s">
        <v>121</v>
      </c>
      <c r="V45" s="78">
        <v>7.1684999999999999E-2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23</v>
      </c>
      <c r="E46" s="19" t="s">
        <v>394</v>
      </c>
      <c r="F46" s="38">
        <v>9956953</v>
      </c>
      <c r="G46" s="39">
        <v>45730</v>
      </c>
      <c r="H46" s="40" t="s">
        <v>52</v>
      </c>
      <c r="I46" s="41" t="s">
        <v>51</v>
      </c>
      <c r="J46" s="37" t="s">
        <v>246</v>
      </c>
      <c r="K46" s="58">
        <v>45740</v>
      </c>
      <c r="L46" s="38">
        <v>0.08</v>
      </c>
      <c r="O46" s="18" t="s">
        <v>351</v>
      </c>
      <c r="P46" s="18">
        <v>9958286</v>
      </c>
      <c r="Q46" s="70" t="s">
        <v>61</v>
      </c>
      <c r="R46" s="18" t="s">
        <v>62</v>
      </c>
      <c r="S46" s="79" t="s">
        <v>10</v>
      </c>
      <c r="T46" s="73">
        <v>45741</v>
      </c>
      <c r="U46" s="69" t="s">
        <v>213</v>
      </c>
      <c r="V46" s="78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19</v>
      </c>
      <c r="E47" s="19" t="s">
        <v>357</v>
      </c>
      <c r="F47" s="38">
        <v>9308481</v>
      </c>
      <c r="G47" s="39">
        <v>45733</v>
      </c>
      <c r="H47" s="40" t="s">
        <v>52</v>
      </c>
      <c r="I47" s="41" t="s">
        <v>68</v>
      </c>
      <c r="J47" s="37" t="s">
        <v>3</v>
      </c>
      <c r="K47" s="58">
        <v>45741</v>
      </c>
      <c r="L47" s="38">
        <v>0.06</v>
      </c>
      <c r="O47" s="18" t="s">
        <v>474</v>
      </c>
      <c r="P47" s="18">
        <v>9859739</v>
      </c>
      <c r="Q47" s="70" t="s">
        <v>61</v>
      </c>
      <c r="R47" s="18" t="s">
        <v>62</v>
      </c>
      <c r="S47" s="79" t="s">
        <v>10</v>
      </c>
      <c r="T47" s="73">
        <v>45744</v>
      </c>
      <c r="U47" s="69" t="s">
        <v>119</v>
      </c>
      <c r="V47" s="78">
        <v>7.0226999999999998E-2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19</v>
      </c>
      <c r="E48" s="19" t="s">
        <v>272</v>
      </c>
      <c r="F48" s="38">
        <v>9369473</v>
      </c>
      <c r="G48" s="39">
        <v>45736</v>
      </c>
      <c r="H48" s="40" t="s">
        <v>52</v>
      </c>
      <c r="I48" s="41" t="s">
        <v>68</v>
      </c>
      <c r="J48" s="37" t="s">
        <v>3</v>
      </c>
      <c r="K48" s="58">
        <v>45744</v>
      </c>
      <c r="L48" s="38">
        <v>0.06</v>
      </c>
      <c r="O48" s="18" t="s">
        <v>475</v>
      </c>
      <c r="P48" s="18">
        <v>9322803</v>
      </c>
      <c r="Q48" s="70" t="s">
        <v>61</v>
      </c>
      <c r="R48" s="18" t="s">
        <v>62</v>
      </c>
      <c r="S48" s="79" t="s">
        <v>10</v>
      </c>
      <c r="T48" s="73">
        <v>45743</v>
      </c>
      <c r="U48" s="69" t="s">
        <v>123</v>
      </c>
      <c r="V48" s="78">
        <v>6.058800000000001E-2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19</v>
      </c>
      <c r="E49" s="19" t="s">
        <v>395</v>
      </c>
      <c r="F49" s="38">
        <v>9274226</v>
      </c>
      <c r="G49" s="39">
        <v>45728</v>
      </c>
      <c r="H49" s="40" t="s">
        <v>52</v>
      </c>
      <c r="I49" s="41" t="s">
        <v>85</v>
      </c>
      <c r="J49" s="37" t="s">
        <v>218</v>
      </c>
      <c r="K49" s="58">
        <v>45740</v>
      </c>
      <c r="L49" s="38">
        <v>0.06</v>
      </c>
      <c r="O49" s="18" t="s">
        <v>476</v>
      </c>
      <c r="P49" s="18">
        <v>9950105</v>
      </c>
      <c r="Q49" s="70" t="s">
        <v>61</v>
      </c>
      <c r="R49" s="18" t="s">
        <v>62</v>
      </c>
      <c r="S49" s="79" t="s">
        <v>10</v>
      </c>
      <c r="T49" s="73">
        <v>45742</v>
      </c>
      <c r="U49" s="69" t="s">
        <v>124</v>
      </c>
      <c r="V49" s="78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396</v>
      </c>
      <c r="F50" s="38">
        <v>9341689</v>
      </c>
      <c r="G50" s="39">
        <v>45732</v>
      </c>
      <c r="H50" s="40" t="s">
        <v>52</v>
      </c>
      <c r="I50" s="41" t="s">
        <v>51</v>
      </c>
      <c r="J50" s="37" t="s">
        <v>53</v>
      </c>
      <c r="K50" s="58">
        <v>45743</v>
      </c>
      <c r="L50" s="38">
        <v>7.0000000000000007E-2</v>
      </c>
      <c r="O50" s="18" t="s">
        <v>477</v>
      </c>
      <c r="P50" s="18">
        <v>9496305</v>
      </c>
      <c r="Q50" s="70" t="s">
        <v>202</v>
      </c>
      <c r="R50" s="18" t="s">
        <v>32</v>
      </c>
      <c r="S50" s="79" t="s">
        <v>21</v>
      </c>
      <c r="T50" s="73">
        <v>45741</v>
      </c>
      <c r="U50" s="69" t="s">
        <v>213</v>
      </c>
      <c r="V50" s="78">
        <v>5.9940000000000007E-2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244</v>
      </c>
      <c r="E51" s="19" t="s">
        <v>397</v>
      </c>
      <c r="F51" s="38">
        <v>9369899</v>
      </c>
      <c r="G51" s="39">
        <v>45731</v>
      </c>
      <c r="H51" s="40" t="s">
        <v>52</v>
      </c>
      <c r="I51" s="41" t="s">
        <v>51</v>
      </c>
      <c r="J51" s="37" t="s">
        <v>222</v>
      </c>
      <c r="K51" s="58">
        <v>45741</v>
      </c>
      <c r="L51" s="38">
        <v>7.0000000000000007E-2</v>
      </c>
      <c r="O51" s="18" t="s">
        <v>341</v>
      </c>
      <c r="P51" s="18">
        <v>9661869</v>
      </c>
      <c r="Q51" s="70" t="s">
        <v>202</v>
      </c>
      <c r="R51" s="18" t="s">
        <v>32</v>
      </c>
      <c r="S51" s="79" t="s">
        <v>21</v>
      </c>
      <c r="T51" s="73">
        <v>45743</v>
      </c>
      <c r="U51" s="69" t="s">
        <v>121</v>
      </c>
      <c r="V51" s="78">
        <v>6.2694000000000014E-2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318</v>
      </c>
      <c r="E52" s="19" t="s">
        <v>398</v>
      </c>
      <c r="F52" s="38">
        <v>9917543</v>
      </c>
      <c r="G52" s="39">
        <v>45731</v>
      </c>
      <c r="H52" s="40" t="s">
        <v>52</v>
      </c>
      <c r="I52" s="41" t="s">
        <v>52</v>
      </c>
      <c r="J52" s="37" t="s">
        <v>52</v>
      </c>
      <c r="K52" s="58">
        <v>45746</v>
      </c>
      <c r="L52" s="38">
        <v>0.08</v>
      </c>
      <c r="O52" s="18" t="s">
        <v>478</v>
      </c>
      <c r="P52" s="18">
        <v>9980540</v>
      </c>
      <c r="Q52" s="70" t="s">
        <v>331</v>
      </c>
      <c r="R52" s="18" t="s">
        <v>195</v>
      </c>
      <c r="S52" s="79" t="s">
        <v>10</v>
      </c>
      <c r="T52" s="73">
        <v>45743</v>
      </c>
      <c r="U52" s="69" t="s">
        <v>123</v>
      </c>
      <c r="V52" s="78">
        <v>6.90606E-2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24</v>
      </c>
      <c r="E53" s="19" t="s">
        <v>298</v>
      </c>
      <c r="F53" s="38">
        <v>9687021</v>
      </c>
      <c r="G53" s="39">
        <v>45735</v>
      </c>
      <c r="H53" s="40" t="s">
        <v>52</v>
      </c>
      <c r="I53" s="41" t="s">
        <v>52</v>
      </c>
      <c r="J53" s="37" t="s">
        <v>52</v>
      </c>
      <c r="K53" s="58">
        <v>45746</v>
      </c>
      <c r="L53" s="38">
        <v>0.08</v>
      </c>
      <c r="O53" s="18" t="s">
        <v>479</v>
      </c>
      <c r="P53" s="18">
        <v>9872999</v>
      </c>
      <c r="Q53" s="70" t="s">
        <v>92</v>
      </c>
      <c r="R53" s="18" t="s">
        <v>195</v>
      </c>
      <c r="S53" s="79" t="s">
        <v>10</v>
      </c>
      <c r="T53" s="73">
        <v>45742</v>
      </c>
      <c r="U53" s="69" t="s">
        <v>124</v>
      </c>
      <c r="V53" s="78">
        <v>6.90606E-2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24</v>
      </c>
      <c r="E54" s="19" t="s">
        <v>399</v>
      </c>
      <c r="F54" s="38">
        <v>9917555</v>
      </c>
      <c r="G54" s="39">
        <v>45730</v>
      </c>
      <c r="H54" s="40" t="s">
        <v>52</v>
      </c>
      <c r="I54" s="41" t="s">
        <v>74</v>
      </c>
      <c r="J54" s="37" t="s">
        <v>75</v>
      </c>
      <c r="K54" s="58">
        <v>45741</v>
      </c>
      <c r="L54" s="38">
        <v>0.08</v>
      </c>
      <c r="O54" s="18" t="s">
        <v>480</v>
      </c>
      <c r="P54" s="18">
        <v>9941013</v>
      </c>
      <c r="Q54" s="70" t="s">
        <v>92</v>
      </c>
      <c r="R54" s="18" t="s">
        <v>195</v>
      </c>
      <c r="S54" s="79" t="s">
        <v>10</v>
      </c>
      <c r="T54" s="73">
        <v>45745</v>
      </c>
      <c r="U54" s="69" t="s">
        <v>121</v>
      </c>
      <c r="V54" s="78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27</v>
      </c>
      <c r="E55" s="19" t="s">
        <v>309</v>
      </c>
      <c r="F55" s="38">
        <v>9606950</v>
      </c>
      <c r="G55" s="39">
        <v>45730</v>
      </c>
      <c r="H55" s="40" t="s">
        <v>52</v>
      </c>
      <c r="I55" s="41" t="s">
        <v>51</v>
      </c>
      <c r="J55" s="37" t="s">
        <v>53</v>
      </c>
      <c r="K55" s="58">
        <v>45740</v>
      </c>
      <c r="L55" s="38">
        <v>7.0000000000000007E-2</v>
      </c>
      <c r="O55" s="18" t="s">
        <v>481</v>
      </c>
      <c r="P55" s="18">
        <v>9247364</v>
      </c>
      <c r="Q55" s="70" t="s">
        <v>482</v>
      </c>
      <c r="R55" s="18" t="s">
        <v>209</v>
      </c>
      <c r="S55" s="79" t="s">
        <v>10</v>
      </c>
      <c r="T55" s="73">
        <v>45740</v>
      </c>
      <c r="U55" s="69" t="s">
        <v>120</v>
      </c>
      <c r="V55" s="78">
        <v>5.6952719999999998E-2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27</v>
      </c>
      <c r="E56" s="19" t="s">
        <v>319</v>
      </c>
      <c r="F56" s="38">
        <v>9749609</v>
      </c>
      <c r="G56" s="39">
        <v>45735</v>
      </c>
      <c r="H56" s="40" t="s">
        <v>52</v>
      </c>
      <c r="I56" s="41" t="s">
        <v>51</v>
      </c>
      <c r="J56" s="37" t="s">
        <v>246</v>
      </c>
      <c r="K56" s="58">
        <v>45745</v>
      </c>
      <c r="L56" s="38">
        <v>7.0000000000000007E-2</v>
      </c>
      <c r="O56" s="18" t="s">
        <v>483</v>
      </c>
      <c r="P56" s="18">
        <v>9965423</v>
      </c>
      <c r="Q56" s="70" t="s">
        <v>95</v>
      </c>
      <c r="R56" s="18" t="s">
        <v>195</v>
      </c>
      <c r="S56" s="79" t="s">
        <v>10</v>
      </c>
      <c r="T56" s="73">
        <v>45746</v>
      </c>
      <c r="U56" s="69" t="s">
        <v>122</v>
      </c>
      <c r="V56" s="78">
        <v>7.0874999999999994E-2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27</v>
      </c>
      <c r="E57" s="19" t="s">
        <v>400</v>
      </c>
      <c r="F57" s="38">
        <v>9743875</v>
      </c>
      <c r="G57" s="39">
        <v>45732</v>
      </c>
      <c r="H57" s="40" t="s">
        <v>52</v>
      </c>
      <c r="I57" s="41" t="s">
        <v>51</v>
      </c>
      <c r="J57" s="37" t="s">
        <v>212</v>
      </c>
      <c r="K57" s="58">
        <v>45742</v>
      </c>
      <c r="L57" s="38">
        <v>7.0000000000000007E-2</v>
      </c>
      <c r="O57" s="18" t="s">
        <v>484</v>
      </c>
      <c r="P57" s="18">
        <v>9636785</v>
      </c>
      <c r="Q57" s="70" t="s">
        <v>95</v>
      </c>
      <c r="R57" s="18" t="s">
        <v>195</v>
      </c>
      <c r="S57" s="79" t="s">
        <v>10</v>
      </c>
      <c r="T57" s="73">
        <v>45743</v>
      </c>
      <c r="U57" s="69" t="s">
        <v>123</v>
      </c>
      <c r="V57" s="78">
        <v>6.480000000000001E-2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52</v>
      </c>
      <c r="C58" s="37" t="s">
        <v>79</v>
      </c>
      <c r="D58" s="37" t="s">
        <v>186</v>
      </c>
      <c r="E58" s="19" t="s">
        <v>245</v>
      </c>
      <c r="F58" s="38">
        <v>9373008</v>
      </c>
      <c r="G58" s="39">
        <v>45739</v>
      </c>
      <c r="H58" s="40" t="s">
        <v>52</v>
      </c>
      <c r="I58" s="41" t="s">
        <v>74</v>
      </c>
      <c r="J58" s="37" t="s">
        <v>76</v>
      </c>
      <c r="K58" s="58">
        <v>45744</v>
      </c>
      <c r="L58" s="38">
        <v>0.06</v>
      </c>
      <c r="O58" s="18" t="s">
        <v>485</v>
      </c>
      <c r="P58" s="18">
        <v>9862463</v>
      </c>
      <c r="Q58" s="70" t="s">
        <v>95</v>
      </c>
      <c r="R58" s="18" t="s">
        <v>195</v>
      </c>
      <c r="S58" s="79" t="s">
        <v>10</v>
      </c>
      <c r="T58" s="73">
        <v>45741</v>
      </c>
      <c r="U58" s="69" t="s">
        <v>213</v>
      </c>
      <c r="V58" s="78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52</v>
      </c>
      <c r="C59" s="37" t="s">
        <v>79</v>
      </c>
      <c r="D59" s="37" t="s">
        <v>186</v>
      </c>
      <c r="E59" s="19" t="s">
        <v>401</v>
      </c>
      <c r="F59" s="38">
        <v>9315393</v>
      </c>
      <c r="G59" s="39">
        <v>45737</v>
      </c>
      <c r="H59" s="40" t="s">
        <v>52</v>
      </c>
      <c r="I59" s="41" t="s">
        <v>51</v>
      </c>
      <c r="J59" s="37" t="s">
        <v>402</v>
      </c>
      <c r="K59" s="58">
        <v>45741</v>
      </c>
      <c r="L59" s="38">
        <v>0.06</v>
      </c>
      <c r="O59" s="18" t="s">
        <v>486</v>
      </c>
      <c r="P59" s="18">
        <v>9946374</v>
      </c>
      <c r="Q59" s="70" t="s">
        <v>95</v>
      </c>
      <c r="R59" s="18" t="s">
        <v>195</v>
      </c>
      <c r="S59" s="79" t="s">
        <v>10</v>
      </c>
      <c r="T59" s="73">
        <v>45740</v>
      </c>
      <c r="U59" s="69" t="s">
        <v>120</v>
      </c>
      <c r="V59" s="78">
        <v>6.90606E-2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17</v>
      </c>
      <c r="C60" s="37" t="s">
        <v>84</v>
      </c>
      <c r="D60" s="37" t="s">
        <v>83</v>
      </c>
      <c r="E60" s="19" t="s">
        <v>403</v>
      </c>
      <c r="F60" s="38">
        <v>9862920</v>
      </c>
      <c r="G60" s="39">
        <v>45731</v>
      </c>
      <c r="H60" s="40" t="s">
        <v>29</v>
      </c>
      <c r="I60" s="41" t="s">
        <v>45</v>
      </c>
      <c r="J60" s="37" t="s">
        <v>293</v>
      </c>
      <c r="K60" s="58">
        <v>45740</v>
      </c>
      <c r="L60" s="38">
        <v>0.08</v>
      </c>
      <c r="O60" s="18" t="s">
        <v>487</v>
      </c>
      <c r="P60" s="18">
        <v>9732369</v>
      </c>
      <c r="Q60" s="70" t="s">
        <v>267</v>
      </c>
      <c r="R60" s="18" t="s">
        <v>195</v>
      </c>
      <c r="S60" s="79" t="s">
        <v>10</v>
      </c>
      <c r="T60" s="73">
        <v>45744</v>
      </c>
      <c r="U60" s="69" t="s">
        <v>119</v>
      </c>
      <c r="V60" s="78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17</v>
      </c>
      <c r="C61" s="37" t="s">
        <v>84</v>
      </c>
      <c r="D61" s="37" t="s">
        <v>83</v>
      </c>
      <c r="E61" s="19" t="s">
        <v>404</v>
      </c>
      <c r="F61" s="38">
        <v>9759240</v>
      </c>
      <c r="G61" s="39">
        <v>45729</v>
      </c>
      <c r="H61" s="40" t="s">
        <v>52</v>
      </c>
      <c r="I61" s="41" t="s">
        <v>74</v>
      </c>
      <c r="J61" s="37" t="s">
        <v>74</v>
      </c>
      <c r="K61" s="58">
        <v>45744</v>
      </c>
      <c r="L61" s="38">
        <v>7.0000000000000007E-2</v>
      </c>
      <c r="O61" s="18" t="s">
        <v>488</v>
      </c>
      <c r="P61" s="18">
        <v>9038452</v>
      </c>
      <c r="Q61" s="70" t="s">
        <v>89</v>
      </c>
      <c r="R61" s="18" t="s">
        <v>88</v>
      </c>
      <c r="S61" s="79" t="s">
        <v>17</v>
      </c>
      <c r="T61" s="73">
        <v>45741</v>
      </c>
      <c r="U61" s="69" t="s">
        <v>213</v>
      </c>
      <c r="V61" s="78">
        <v>5.5485000000000007E-2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17</v>
      </c>
      <c r="C62" s="37" t="s">
        <v>84</v>
      </c>
      <c r="D62" s="37" t="s">
        <v>83</v>
      </c>
      <c r="E62" s="19" t="s">
        <v>405</v>
      </c>
      <c r="F62" s="38">
        <v>9294264</v>
      </c>
      <c r="G62" s="39">
        <v>45739</v>
      </c>
      <c r="H62" s="40" t="s">
        <v>29</v>
      </c>
      <c r="I62" s="41" t="s">
        <v>45</v>
      </c>
      <c r="J62" s="37" t="s">
        <v>406</v>
      </c>
      <c r="K62" s="58">
        <v>45743</v>
      </c>
      <c r="L62" s="38">
        <v>0.06</v>
      </c>
      <c r="O62" s="18" t="s">
        <v>305</v>
      </c>
      <c r="P62" s="18">
        <v>9074626</v>
      </c>
      <c r="Q62" s="70" t="s">
        <v>89</v>
      </c>
      <c r="R62" s="18" t="s">
        <v>88</v>
      </c>
      <c r="S62" s="79" t="s">
        <v>17</v>
      </c>
      <c r="T62" s="73">
        <v>45745</v>
      </c>
      <c r="U62" s="69" t="s">
        <v>121</v>
      </c>
      <c r="V62" s="78">
        <v>5.5485000000000007E-2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7" t="s">
        <v>82</v>
      </c>
      <c r="D63" s="37" t="s">
        <v>81</v>
      </c>
      <c r="E63" s="19" t="s">
        <v>303</v>
      </c>
      <c r="F63" s="38">
        <v>9431147</v>
      </c>
      <c r="G63" s="39">
        <v>45727</v>
      </c>
      <c r="H63" s="40" t="s">
        <v>52</v>
      </c>
      <c r="I63" s="41" t="s">
        <v>68</v>
      </c>
      <c r="J63" s="37" t="s">
        <v>68</v>
      </c>
      <c r="K63" s="58">
        <v>45744</v>
      </c>
      <c r="L63" s="38">
        <v>0.09</v>
      </c>
      <c r="O63" s="18" t="s">
        <v>342</v>
      </c>
      <c r="P63" s="18">
        <v>9018555</v>
      </c>
      <c r="Q63" s="70" t="s">
        <v>215</v>
      </c>
      <c r="R63" s="18" t="s">
        <v>46</v>
      </c>
      <c r="S63" s="79" t="s">
        <v>21</v>
      </c>
      <c r="T63" s="73">
        <v>45745</v>
      </c>
      <c r="U63" s="69" t="s">
        <v>121</v>
      </c>
      <c r="V63" s="78">
        <v>5.0698710000000008E-2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7" t="s">
        <v>82</v>
      </c>
      <c r="D64" s="37" t="s">
        <v>81</v>
      </c>
      <c r="E64" s="19" t="s">
        <v>407</v>
      </c>
      <c r="F64" s="38">
        <v>9337717</v>
      </c>
      <c r="G64" s="39">
        <v>45725</v>
      </c>
      <c r="H64" s="40" t="s">
        <v>52</v>
      </c>
      <c r="I64" s="41" t="s">
        <v>68</v>
      </c>
      <c r="J64" s="37" t="s">
        <v>217</v>
      </c>
      <c r="K64" s="58">
        <v>45743</v>
      </c>
      <c r="L64" s="38">
        <v>0.09</v>
      </c>
      <c r="O64" s="18" t="s">
        <v>361</v>
      </c>
      <c r="P64" s="18">
        <v>9943853</v>
      </c>
      <c r="Q64" s="70" t="s">
        <v>356</v>
      </c>
      <c r="R64" s="18" t="s">
        <v>41</v>
      </c>
      <c r="S64" s="79" t="s">
        <v>10</v>
      </c>
      <c r="T64" s="73">
        <v>45746</v>
      </c>
      <c r="U64" s="69" t="s">
        <v>122</v>
      </c>
      <c r="V64" s="78">
        <v>6.9173999999999999E-2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82</v>
      </c>
      <c r="D65" s="37" t="s">
        <v>81</v>
      </c>
      <c r="E65" s="19" t="s">
        <v>408</v>
      </c>
      <c r="F65" s="38">
        <v>9397286</v>
      </c>
      <c r="G65" s="39">
        <v>45710</v>
      </c>
      <c r="H65" s="40" t="s">
        <v>292</v>
      </c>
      <c r="I65" s="41" t="s">
        <v>70</v>
      </c>
      <c r="J65" s="37" t="s">
        <v>253</v>
      </c>
      <c r="K65" s="58">
        <v>45746</v>
      </c>
      <c r="L65" s="38">
        <v>0.09</v>
      </c>
      <c r="O65" s="18" t="s">
        <v>340</v>
      </c>
      <c r="P65" s="18">
        <v>9926714</v>
      </c>
      <c r="Q65" s="70" t="s">
        <v>489</v>
      </c>
      <c r="R65" s="18" t="s">
        <v>195</v>
      </c>
      <c r="S65" s="79" t="s">
        <v>10</v>
      </c>
      <c r="T65" s="73">
        <v>45745</v>
      </c>
      <c r="U65" s="69" t="s">
        <v>121</v>
      </c>
      <c r="V65" s="78">
        <v>7.0470000000000005E-2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82</v>
      </c>
      <c r="D66" s="37" t="s">
        <v>81</v>
      </c>
      <c r="E66" s="19" t="s">
        <v>409</v>
      </c>
      <c r="F66" s="38">
        <v>9324435</v>
      </c>
      <c r="G66" s="39">
        <v>45728</v>
      </c>
      <c r="H66" s="40" t="s">
        <v>21</v>
      </c>
      <c r="I66" s="41" t="s">
        <v>21</v>
      </c>
      <c r="J66" s="37" t="s">
        <v>21</v>
      </c>
      <c r="K66" s="58">
        <v>45744</v>
      </c>
      <c r="L66" s="38">
        <v>0.06</v>
      </c>
      <c r="O66" s="18" t="s">
        <v>490</v>
      </c>
      <c r="P66" s="18">
        <v>9948736</v>
      </c>
      <c r="Q66" s="70" t="s">
        <v>93</v>
      </c>
      <c r="R66" s="18" t="s">
        <v>195</v>
      </c>
      <c r="S66" s="79" t="s">
        <v>10</v>
      </c>
      <c r="T66" s="73">
        <v>45740</v>
      </c>
      <c r="U66" s="69" t="s">
        <v>120</v>
      </c>
      <c r="V66" s="78">
        <v>7.1523000000000003E-2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82</v>
      </c>
      <c r="D67" s="37" t="s">
        <v>81</v>
      </c>
      <c r="E67" s="19" t="s">
        <v>323</v>
      </c>
      <c r="F67" s="38">
        <v>9431111</v>
      </c>
      <c r="G67" s="39">
        <v>45719</v>
      </c>
      <c r="H67" s="40" t="s">
        <v>52</v>
      </c>
      <c r="I67" s="41" t="s">
        <v>68</v>
      </c>
      <c r="J67" s="37" t="s">
        <v>188</v>
      </c>
      <c r="K67" s="58">
        <v>45740</v>
      </c>
      <c r="L67" s="38">
        <v>0.09</v>
      </c>
      <c r="O67" s="18" t="s">
        <v>491</v>
      </c>
      <c r="P67" s="18">
        <v>9810549</v>
      </c>
      <c r="Q67" s="70" t="s">
        <v>93</v>
      </c>
      <c r="R67" s="18" t="s">
        <v>195</v>
      </c>
      <c r="S67" s="79" t="s">
        <v>10</v>
      </c>
      <c r="T67" s="73">
        <v>45744</v>
      </c>
      <c r="U67" s="69" t="s">
        <v>119</v>
      </c>
      <c r="V67" s="78">
        <v>7.2900000000000006E-2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82</v>
      </c>
      <c r="D68" s="37" t="s">
        <v>81</v>
      </c>
      <c r="E68" s="19" t="s">
        <v>306</v>
      </c>
      <c r="F68" s="38">
        <v>9325685</v>
      </c>
      <c r="G68" s="39">
        <v>45735</v>
      </c>
      <c r="H68" s="40" t="s">
        <v>17</v>
      </c>
      <c r="I68" s="41" t="s">
        <v>64</v>
      </c>
      <c r="J68" s="37" t="s">
        <v>203</v>
      </c>
      <c r="K68" s="58">
        <v>45740</v>
      </c>
      <c r="L68" s="38">
        <v>7.0000000000000007E-2</v>
      </c>
      <c r="O68" s="18" t="s">
        <v>492</v>
      </c>
      <c r="P68" s="18">
        <v>9852975</v>
      </c>
      <c r="Q68" s="70" t="s">
        <v>93</v>
      </c>
      <c r="R68" s="18" t="s">
        <v>195</v>
      </c>
      <c r="S68" s="79" t="s">
        <v>10</v>
      </c>
      <c r="T68" s="73">
        <v>45746</v>
      </c>
      <c r="U68" s="69" t="s">
        <v>122</v>
      </c>
      <c r="V68" s="78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82</v>
      </c>
      <c r="D69" s="37" t="s">
        <v>81</v>
      </c>
      <c r="E69" s="19" t="s">
        <v>410</v>
      </c>
      <c r="F69" s="38">
        <v>9388821</v>
      </c>
      <c r="G69" s="39">
        <v>45722</v>
      </c>
      <c r="H69" s="40" t="s">
        <v>52</v>
      </c>
      <c r="I69" s="41" t="s">
        <v>74</v>
      </c>
      <c r="J69" s="37" t="s">
        <v>76</v>
      </c>
      <c r="K69" s="58">
        <v>45740</v>
      </c>
      <c r="L69" s="38">
        <v>0.11</v>
      </c>
      <c r="O69" s="18" t="s">
        <v>493</v>
      </c>
      <c r="P69" s="18">
        <v>9176010</v>
      </c>
      <c r="Q69" s="70" t="s">
        <v>26</v>
      </c>
      <c r="R69" s="18" t="s">
        <v>20</v>
      </c>
      <c r="S69" s="79" t="s">
        <v>21</v>
      </c>
      <c r="T69" s="73" t="s">
        <v>494</v>
      </c>
      <c r="U69" s="69" t="s">
        <v>124</v>
      </c>
      <c r="V69" s="78">
        <v>5.6024865000000007E-2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82</v>
      </c>
      <c r="D70" s="37" t="s">
        <v>81</v>
      </c>
      <c r="E70" s="19" t="s">
        <v>411</v>
      </c>
      <c r="F70" s="38">
        <v>9360831</v>
      </c>
      <c r="G70" s="39">
        <v>45709</v>
      </c>
      <c r="H70" s="40" t="s">
        <v>177</v>
      </c>
      <c r="I70" s="41" t="s">
        <v>49</v>
      </c>
      <c r="J70" s="37" t="s">
        <v>201</v>
      </c>
      <c r="K70" s="58">
        <v>45744</v>
      </c>
      <c r="L70" s="38">
        <v>0.09</v>
      </c>
      <c r="O70" s="18" t="s">
        <v>495</v>
      </c>
      <c r="P70" s="18">
        <v>9606948</v>
      </c>
      <c r="Q70" s="70" t="s">
        <v>22</v>
      </c>
      <c r="R70" s="18" t="s">
        <v>20</v>
      </c>
      <c r="S70" s="79" t="s">
        <v>21</v>
      </c>
      <c r="T70" s="73">
        <v>45743</v>
      </c>
      <c r="U70" s="69" t="s">
        <v>123</v>
      </c>
      <c r="V70" s="78">
        <v>6.2753940000000008E-2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82</v>
      </c>
      <c r="D71" s="37" t="s">
        <v>81</v>
      </c>
      <c r="E71" s="19" t="s">
        <v>413</v>
      </c>
      <c r="F71" s="38">
        <v>9377547</v>
      </c>
      <c r="G71" s="39">
        <v>45738</v>
      </c>
      <c r="H71" s="40" t="s">
        <v>29</v>
      </c>
      <c r="I71" s="41" t="s">
        <v>45</v>
      </c>
      <c r="J71" s="37" t="s">
        <v>44</v>
      </c>
      <c r="K71" s="58">
        <v>45742</v>
      </c>
      <c r="L71" s="38">
        <v>7.0000000000000007E-2</v>
      </c>
      <c r="O71" s="18" t="s">
        <v>281</v>
      </c>
      <c r="P71" s="18">
        <v>9405588</v>
      </c>
      <c r="Q71" s="70" t="s">
        <v>22</v>
      </c>
      <c r="R71" s="18" t="s">
        <v>20</v>
      </c>
      <c r="S71" s="79" t="s">
        <v>21</v>
      </c>
      <c r="T71" s="73">
        <v>45741</v>
      </c>
      <c r="U71" s="69" t="s">
        <v>213</v>
      </c>
      <c r="V71" s="78">
        <v>6.1965000000000006E-2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82</v>
      </c>
      <c r="D72" s="37" t="s">
        <v>81</v>
      </c>
      <c r="E72" s="19" t="s">
        <v>265</v>
      </c>
      <c r="F72" s="38">
        <v>9085637</v>
      </c>
      <c r="G72" s="39">
        <v>45728</v>
      </c>
      <c r="H72" s="40" t="s">
        <v>52</v>
      </c>
      <c r="I72" s="41" t="s">
        <v>68</v>
      </c>
      <c r="J72" s="37" t="s">
        <v>412</v>
      </c>
      <c r="K72" s="58">
        <v>45743</v>
      </c>
      <c r="L72" s="38">
        <v>0.06</v>
      </c>
      <c r="O72" s="18" t="s">
        <v>496</v>
      </c>
      <c r="P72" s="18">
        <v>9341299</v>
      </c>
      <c r="Q72" s="70" t="s">
        <v>22</v>
      </c>
      <c r="R72" s="18" t="s">
        <v>20</v>
      </c>
      <c r="S72" s="79" t="s">
        <v>21</v>
      </c>
      <c r="T72" s="73">
        <v>45740</v>
      </c>
      <c r="U72" s="69" t="s">
        <v>120</v>
      </c>
      <c r="V72" s="78">
        <v>6.3172710000000007E-2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82</v>
      </c>
      <c r="D73" s="37" t="s">
        <v>81</v>
      </c>
      <c r="E73" s="19" t="s">
        <v>546</v>
      </c>
      <c r="F73" s="38">
        <v>9285952</v>
      </c>
      <c r="G73" s="39">
        <v>45729</v>
      </c>
      <c r="H73" s="40" t="s">
        <v>52</v>
      </c>
      <c r="I73" s="41" t="s">
        <v>85</v>
      </c>
      <c r="J73" s="37" t="s">
        <v>192</v>
      </c>
      <c r="K73" s="58">
        <v>45746</v>
      </c>
      <c r="L73" s="38">
        <v>0.06</v>
      </c>
      <c r="O73" s="18" t="s">
        <v>497</v>
      </c>
      <c r="P73" s="18">
        <v>9885996</v>
      </c>
      <c r="Q73" s="70" t="s">
        <v>22</v>
      </c>
      <c r="R73" s="18" t="s">
        <v>20</v>
      </c>
      <c r="S73" s="79" t="s">
        <v>21</v>
      </c>
      <c r="T73" s="73">
        <v>45746</v>
      </c>
      <c r="U73" s="69" t="s">
        <v>122</v>
      </c>
      <c r="V73" s="78">
        <v>7.0226999999999998E-2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82</v>
      </c>
      <c r="D74" s="37" t="s">
        <v>81</v>
      </c>
      <c r="E74" s="19" t="s">
        <v>325</v>
      </c>
      <c r="F74" s="38">
        <v>9307188</v>
      </c>
      <c r="G74" s="39">
        <v>45718</v>
      </c>
      <c r="H74" s="40" t="s">
        <v>52</v>
      </c>
      <c r="I74" s="41" t="s">
        <v>85</v>
      </c>
      <c r="J74" s="37" t="s">
        <v>218</v>
      </c>
      <c r="K74" s="58">
        <v>45741</v>
      </c>
      <c r="L74" s="38">
        <v>0.06</v>
      </c>
      <c r="O74" s="18" t="s">
        <v>498</v>
      </c>
      <c r="P74" s="18">
        <v>9750256</v>
      </c>
      <c r="Q74" s="70" t="s">
        <v>22</v>
      </c>
      <c r="R74" s="18" t="s">
        <v>20</v>
      </c>
      <c r="S74" s="79" t="s">
        <v>21</v>
      </c>
      <c r="T74" s="73">
        <v>45746</v>
      </c>
      <c r="U74" s="69" t="s">
        <v>122</v>
      </c>
      <c r="V74" s="78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82</v>
      </c>
      <c r="D75" s="37" t="s">
        <v>81</v>
      </c>
      <c r="E75" s="19" t="s">
        <v>414</v>
      </c>
      <c r="F75" s="38">
        <v>9397353</v>
      </c>
      <c r="G75" s="39">
        <v>45738</v>
      </c>
      <c r="H75" s="40" t="s">
        <v>17</v>
      </c>
      <c r="I75" s="41" t="s">
        <v>64</v>
      </c>
      <c r="J75" s="37" t="s">
        <v>203</v>
      </c>
      <c r="K75" s="58">
        <v>45742</v>
      </c>
      <c r="L75" s="38">
        <v>0.09</v>
      </c>
      <c r="O75" s="18" t="s">
        <v>393</v>
      </c>
      <c r="P75" s="18">
        <v>9723801</v>
      </c>
      <c r="Q75" s="70" t="s">
        <v>22</v>
      </c>
      <c r="R75" s="18" t="s">
        <v>20</v>
      </c>
      <c r="S75" s="79" t="s">
        <v>21</v>
      </c>
      <c r="T75" s="73">
        <v>45744</v>
      </c>
      <c r="U75" s="69" t="s">
        <v>119</v>
      </c>
      <c r="V75" s="78">
        <v>6.5610000000000002E-2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82</v>
      </c>
      <c r="D76" s="37" t="s">
        <v>81</v>
      </c>
      <c r="E76" s="19" t="s">
        <v>415</v>
      </c>
      <c r="F76" s="38">
        <v>9253703</v>
      </c>
      <c r="G76" s="39">
        <v>45736</v>
      </c>
      <c r="H76" s="40" t="s">
        <v>29</v>
      </c>
      <c r="I76" s="41" t="s">
        <v>45</v>
      </c>
      <c r="J76" s="37" t="s">
        <v>44</v>
      </c>
      <c r="K76" s="58">
        <v>45740</v>
      </c>
      <c r="L76" s="38">
        <v>0.06</v>
      </c>
      <c r="O76" s="18" t="s">
        <v>282</v>
      </c>
      <c r="P76" s="18">
        <v>9636711</v>
      </c>
      <c r="Q76" s="70" t="s">
        <v>23</v>
      </c>
      <c r="R76" s="18" t="s">
        <v>20</v>
      </c>
      <c r="S76" s="79" t="s">
        <v>21</v>
      </c>
      <c r="T76" s="73">
        <v>45741</v>
      </c>
      <c r="U76" s="69" t="s">
        <v>213</v>
      </c>
      <c r="V76" s="78">
        <v>6.4865610000000004E-2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82</v>
      </c>
      <c r="D77" s="37" t="s">
        <v>81</v>
      </c>
      <c r="E77" s="19" t="s">
        <v>416</v>
      </c>
      <c r="F77" s="38">
        <v>9331660</v>
      </c>
      <c r="G77" s="39">
        <v>45731</v>
      </c>
      <c r="H77" s="40" t="s">
        <v>52</v>
      </c>
      <c r="I77" s="41" t="s">
        <v>68</v>
      </c>
      <c r="J77" s="37" t="s">
        <v>3</v>
      </c>
      <c r="K77" s="58">
        <v>45745</v>
      </c>
      <c r="L77" s="38">
        <v>7.0000000000000007E-2</v>
      </c>
      <c r="O77" s="18" t="s">
        <v>499</v>
      </c>
      <c r="P77" s="18">
        <v>9736092</v>
      </c>
      <c r="Q77" s="70" t="s">
        <v>23</v>
      </c>
      <c r="R77" s="18" t="s">
        <v>20</v>
      </c>
      <c r="S77" s="79" t="s">
        <v>21</v>
      </c>
      <c r="T77" s="73">
        <v>45744</v>
      </c>
      <c r="U77" s="69" t="s">
        <v>119</v>
      </c>
      <c r="V77" s="78">
        <v>6.6824999999999996E-2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82</v>
      </c>
      <c r="D78" s="37" t="s">
        <v>81</v>
      </c>
      <c r="E78" s="19" t="s">
        <v>417</v>
      </c>
      <c r="F78" s="38">
        <v>9372731</v>
      </c>
      <c r="G78" s="39">
        <v>45730</v>
      </c>
      <c r="H78" s="40" t="s">
        <v>52</v>
      </c>
      <c r="I78" s="41" t="s">
        <v>86</v>
      </c>
      <c r="J78" s="37" t="s">
        <v>243</v>
      </c>
      <c r="K78" s="58">
        <v>45745</v>
      </c>
      <c r="L78" s="38">
        <v>0.12</v>
      </c>
      <c r="O78" s="18" t="s">
        <v>500</v>
      </c>
      <c r="P78" s="18">
        <v>9634098</v>
      </c>
      <c r="Q78" s="70" t="s">
        <v>23</v>
      </c>
      <c r="R78" s="18" t="s">
        <v>20</v>
      </c>
      <c r="S78" s="79" t="s">
        <v>21</v>
      </c>
      <c r="T78" s="73" t="s">
        <v>501</v>
      </c>
      <c r="U78" s="69" t="s">
        <v>120</v>
      </c>
      <c r="V78" s="78">
        <v>6.2775000000000011E-2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82</v>
      </c>
      <c r="D79" s="37" t="s">
        <v>81</v>
      </c>
      <c r="E79" s="19" t="s">
        <v>418</v>
      </c>
      <c r="F79" s="38">
        <v>9977232</v>
      </c>
      <c r="G79" s="39">
        <v>45726</v>
      </c>
      <c r="H79" s="40" t="s">
        <v>52</v>
      </c>
      <c r="I79" s="41" t="s">
        <v>74</v>
      </c>
      <c r="J79" s="37" t="s">
        <v>280</v>
      </c>
      <c r="K79" s="58">
        <v>45744</v>
      </c>
      <c r="L79" s="38">
        <v>0.08</v>
      </c>
      <c r="O79" s="18" t="s">
        <v>273</v>
      </c>
      <c r="P79" s="18">
        <v>9758844</v>
      </c>
      <c r="Q79" s="70" t="s">
        <v>57</v>
      </c>
      <c r="R79" s="18" t="s">
        <v>56</v>
      </c>
      <c r="S79" s="79" t="s">
        <v>21</v>
      </c>
      <c r="T79" s="73">
        <v>45746</v>
      </c>
      <c r="U79" s="69" t="s">
        <v>122</v>
      </c>
      <c r="V79" s="78">
        <v>6.7461254999999998E-2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88</v>
      </c>
      <c r="D80" s="37" t="s">
        <v>89</v>
      </c>
      <c r="E80" s="19" t="s">
        <v>419</v>
      </c>
      <c r="F80" s="38">
        <v>9640645</v>
      </c>
      <c r="G80" s="39">
        <v>45738</v>
      </c>
      <c r="H80" s="40" t="s">
        <v>29</v>
      </c>
      <c r="I80" s="41" t="s">
        <v>45</v>
      </c>
      <c r="J80" s="37" t="s">
        <v>44</v>
      </c>
      <c r="K80" s="58">
        <v>45745</v>
      </c>
      <c r="L80" s="38">
        <v>7.0000000000000007E-2</v>
      </c>
      <c r="O80" s="18" t="s">
        <v>279</v>
      </c>
      <c r="P80" s="18">
        <v>9638903</v>
      </c>
      <c r="Q80" s="70" t="s">
        <v>57</v>
      </c>
      <c r="R80" s="18" t="s">
        <v>56</v>
      </c>
      <c r="S80" s="79" t="s">
        <v>21</v>
      </c>
      <c r="T80" s="73">
        <v>45744</v>
      </c>
      <c r="U80" s="69" t="s">
        <v>119</v>
      </c>
      <c r="V80" s="78">
        <v>6.2775000000000011E-2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88</v>
      </c>
      <c r="D81" s="37" t="s">
        <v>89</v>
      </c>
      <c r="E81" s="19" t="s">
        <v>327</v>
      </c>
      <c r="F81" s="38">
        <v>9074652</v>
      </c>
      <c r="G81" s="39">
        <v>45721</v>
      </c>
      <c r="H81" s="40" t="s">
        <v>52</v>
      </c>
      <c r="I81" s="41" t="s">
        <v>74</v>
      </c>
      <c r="J81" s="37" t="s">
        <v>76</v>
      </c>
      <c r="K81" s="58">
        <v>45742</v>
      </c>
      <c r="L81" s="38">
        <v>0.06</v>
      </c>
      <c r="O81" s="18" t="s">
        <v>242</v>
      </c>
      <c r="P81" s="18">
        <v>9905978</v>
      </c>
      <c r="Q81" s="70" t="s">
        <v>57</v>
      </c>
      <c r="R81" s="18" t="s">
        <v>56</v>
      </c>
      <c r="S81" s="79" t="s">
        <v>21</v>
      </c>
      <c r="T81" s="73">
        <v>45743</v>
      </c>
      <c r="U81" s="69" t="s">
        <v>123</v>
      </c>
      <c r="V81" s="78">
        <v>3.2383800000000004E-2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252</v>
      </c>
      <c r="C82" s="37" t="s">
        <v>12</v>
      </c>
      <c r="D82" s="37" t="s">
        <v>11</v>
      </c>
      <c r="E82" s="19" t="s">
        <v>372</v>
      </c>
      <c r="F82" s="38">
        <v>9752565</v>
      </c>
      <c r="G82" s="39">
        <v>45737</v>
      </c>
      <c r="H82" s="40" t="s">
        <v>177</v>
      </c>
      <c r="I82" s="41" t="s">
        <v>80</v>
      </c>
      <c r="J82" s="37" t="s">
        <v>337</v>
      </c>
      <c r="K82" s="58">
        <v>45740</v>
      </c>
      <c r="L82" s="38">
        <v>7.0000000000000007E-2</v>
      </c>
      <c r="O82" s="18" t="s">
        <v>315</v>
      </c>
      <c r="P82" s="18">
        <v>9975521</v>
      </c>
      <c r="Q82" s="70" t="s">
        <v>57</v>
      </c>
      <c r="R82" s="18" t="s">
        <v>56</v>
      </c>
      <c r="S82" s="79" t="s">
        <v>21</v>
      </c>
      <c r="T82" s="73">
        <v>45744</v>
      </c>
      <c r="U82" s="69" t="s">
        <v>119</v>
      </c>
      <c r="V82" s="78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252</v>
      </c>
      <c r="C83" s="37" t="s">
        <v>12</v>
      </c>
      <c r="D83" s="37" t="s">
        <v>11</v>
      </c>
      <c r="E83" s="19" t="s">
        <v>226</v>
      </c>
      <c r="F83" s="38">
        <v>9275347</v>
      </c>
      <c r="G83" s="39">
        <v>45738</v>
      </c>
      <c r="H83" s="40" t="s">
        <v>177</v>
      </c>
      <c r="I83" s="41" t="s">
        <v>87</v>
      </c>
      <c r="J83" s="37" t="s">
        <v>223</v>
      </c>
      <c r="K83" s="58">
        <v>45743</v>
      </c>
      <c r="L83" s="38">
        <v>0.06</v>
      </c>
      <c r="O83" s="18" t="s">
        <v>502</v>
      </c>
      <c r="P83" s="18">
        <v>9331658</v>
      </c>
      <c r="Q83" s="70" t="s">
        <v>57</v>
      </c>
      <c r="R83" s="18" t="s">
        <v>56</v>
      </c>
      <c r="S83" s="79" t="s">
        <v>21</v>
      </c>
      <c r="T83" s="73">
        <v>45740</v>
      </c>
      <c r="U83" s="69" t="s">
        <v>120</v>
      </c>
      <c r="V83" s="78">
        <v>6.1681500000000007E-2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252</v>
      </c>
      <c r="C84" s="37" t="s">
        <v>12</v>
      </c>
      <c r="D84" s="37" t="s">
        <v>11</v>
      </c>
      <c r="E84" s="19" t="s">
        <v>274</v>
      </c>
      <c r="F84" s="38">
        <v>9761267</v>
      </c>
      <c r="G84" s="39">
        <v>45734</v>
      </c>
      <c r="H84" s="40" t="s">
        <v>177</v>
      </c>
      <c r="I84" s="41" t="s">
        <v>87</v>
      </c>
      <c r="J84" s="37" t="s">
        <v>328</v>
      </c>
      <c r="K84" s="58">
        <v>45740</v>
      </c>
      <c r="L84" s="38">
        <v>7.0000000000000007E-2</v>
      </c>
      <c r="O84" s="18" t="s">
        <v>347</v>
      </c>
      <c r="P84" s="18">
        <v>9626273</v>
      </c>
      <c r="Q84" s="70" t="s">
        <v>57</v>
      </c>
      <c r="R84" s="18" t="s">
        <v>56</v>
      </c>
      <c r="S84" s="79" t="s">
        <v>21</v>
      </c>
      <c r="T84" s="73">
        <v>45746</v>
      </c>
      <c r="U84" s="69" t="s">
        <v>122</v>
      </c>
      <c r="V84" s="78">
        <v>6.2775000000000011E-2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252</v>
      </c>
      <c r="C85" s="37" t="s">
        <v>12</v>
      </c>
      <c r="D85" s="37" t="s">
        <v>259</v>
      </c>
      <c r="E85" s="19" t="s">
        <v>420</v>
      </c>
      <c r="F85" s="38">
        <v>9324332</v>
      </c>
      <c r="G85" s="39">
        <v>45739</v>
      </c>
      <c r="H85" s="40" t="s">
        <v>97</v>
      </c>
      <c r="I85" s="41" t="s">
        <v>97</v>
      </c>
      <c r="J85" s="37" t="s">
        <v>97</v>
      </c>
      <c r="K85" s="58">
        <v>45742</v>
      </c>
      <c r="L85" s="38">
        <v>0.03</v>
      </c>
      <c r="O85" s="18" t="s">
        <v>345</v>
      </c>
      <c r="P85" s="18">
        <v>9293844</v>
      </c>
      <c r="Q85" s="70" t="s">
        <v>57</v>
      </c>
      <c r="R85" s="18" t="s">
        <v>56</v>
      </c>
      <c r="S85" s="79" t="s">
        <v>21</v>
      </c>
      <c r="T85" s="73">
        <v>45745</v>
      </c>
      <c r="U85" s="69" t="s">
        <v>121</v>
      </c>
      <c r="V85" s="78">
        <v>5.9012145000000002E-2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37</v>
      </c>
      <c r="C86" s="37" t="s">
        <v>69</v>
      </c>
      <c r="D86" s="37" t="s">
        <v>190</v>
      </c>
      <c r="E86" s="19" t="s">
        <v>421</v>
      </c>
      <c r="F86" s="38">
        <v>9701217</v>
      </c>
      <c r="G86" s="39">
        <v>45719</v>
      </c>
      <c r="H86" s="40" t="s">
        <v>21</v>
      </c>
      <c r="I86" s="41" t="s">
        <v>21</v>
      </c>
      <c r="J86" s="37" t="s">
        <v>21</v>
      </c>
      <c r="K86" s="58">
        <v>45744</v>
      </c>
      <c r="L86" s="38">
        <v>0.08</v>
      </c>
      <c r="O86" s="18" t="s">
        <v>295</v>
      </c>
      <c r="P86" s="18">
        <v>9714276</v>
      </c>
      <c r="Q86" s="70" t="s">
        <v>57</v>
      </c>
      <c r="R86" s="18" t="s">
        <v>56</v>
      </c>
      <c r="S86" s="79" t="s">
        <v>21</v>
      </c>
      <c r="T86" s="73">
        <v>45741</v>
      </c>
      <c r="U86" s="69" t="s">
        <v>213</v>
      </c>
      <c r="V86" s="78">
        <v>6.4719000000000013E-2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35</v>
      </c>
      <c r="C87" s="37" t="s">
        <v>195</v>
      </c>
      <c r="D87" s="37" t="s">
        <v>331</v>
      </c>
      <c r="E87" s="19" t="s">
        <v>422</v>
      </c>
      <c r="F87" s="38">
        <v>9851634</v>
      </c>
      <c r="G87" s="39">
        <v>45721</v>
      </c>
      <c r="H87" s="40" t="s">
        <v>21</v>
      </c>
      <c r="I87" s="41" t="s">
        <v>21</v>
      </c>
      <c r="J87" s="37" t="s">
        <v>21</v>
      </c>
      <c r="K87" s="58">
        <v>45744</v>
      </c>
      <c r="L87" s="38">
        <v>0.08</v>
      </c>
      <c r="O87" s="18" t="s">
        <v>503</v>
      </c>
      <c r="P87" s="18">
        <v>9896440</v>
      </c>
      <c r="Q87" s="70" t="s">
        <v>57</v>
      </c>
      <c r="R87" s="18" t="s">
        <v>56</v>
      </c>
      <c r="S87" s="79" t="s">
        <v>21</v>
      </c>
      <c r="T87" s="73">
        <v>45744</v>
      </c>
      <c r="U87" s="69" t="s">
        <v>119</v>
      </c>
      <c r="V87" s="78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35</v>
      </c>
      <c r="C88" s="37" t="s">
        <v>195</v>
      </c>
      <c r="D88" s="37" t="s">
        <v>331</v>
      </c>
      <c r="E88" s="19" t="s">
        <v>423</v>
      </c>
      <c r="F88" s="38">
        <v>9816763</v>
      </c>
      <c r="G88" s="39">
        <v>45731</v>
      </c>
      <c r="H88" s="40" t="s">
        <v>177</v>
      </c>
      <c r="I88" s="41" t="s">
        <v>80</v>
      </c>
      <c r="J88" s="37" t="s">
        <v>255</v>
      </c>
      <c r="K88" s="58">
        <v>45744</v>
      </c>
      <c r="L88" s="38">
        <v>0.08</v>
      </c>
      <c r="O88" s="18" t="s">
        <v>504</v>
      </c>
      <c r="P88" s="18">
        <v>9904182</v>
      </c>
      <c r="Q88" s="70" t="s">
        <v>19</v>
      </c>
      <c r="R88" s="18" t="s">
        <v>20</v>
      </c>
      <c r="S88" s="79" t="s">
        <v>21</v>
      </c>
      <c r="T88" s="73">
        <v>45740</v>
      </c>
      <c r="U88" s="69" t="s">
        <v>120</v>
      </c>
      <c r="V88" s="78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35</v>
      </c>
      <c r="C89" s="37" t="s">
        <v>195</v>
      </c>
      <c r="D89" s="37" t="s">
        <v>92</v>
      </c>
      <c r="E89" s="19" t="s">
        <v>424</v>
      </c>
      <c r="F89" s="38">
        <v>9870159</v>
      </c>
      <c r="G89" s="39">
        <v>45731</v>
      </c>
      <c r="H89" s="60" t="s">
        <v>178</v>
      </c>
      <c r="I89" s="61" t="s">
        <v>42</v>
      </c>
      <c r="J89" s="62" t="s">
        <v>547</v>
      </c>
      <c r="K89" s="58">
        <v>45743</v>
      </c>
      <c r="L89" s="38">
        <v>0.08</v>
      </c>
      <c r="O89" s="18" t="s">
        <v>505</v>
      </c>
      <c r="P89" s="18">
        <v>9321770</v>
      </c>
      <c r="Q89" s="70" t="s">
        <v>19</v>
      </c>
      <c r="R89" s="18" t="s">
        <v>20</v>
      </c>
      <c r="S89" s="79" t="s">
        <v>21</v>
      </c>
      <c r="T89" s="73">
        <v>45745</v>
      </c>
      <c r="U89" s="69" t="s">
        <v>121</v>
      </c>
      <c r="V89" s="78">
        <v>5.8725000000000006E-2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35</v>
      </c>
      <c r="C90" s="37" t="s">
        <v>195</v>
      </c>
      <c r="D90" s="37" t="s">
        <v>92</v>
      </c>
      <c r="E90" s="19" t="s">
        <v>426</v>
      </c>
      <c r="F90" s="38">
        <v>9650054</v>
      </c>
      <c r="G90" s="39">
        <v>45726</v>
      </c>
      <c r="H90" s="40" t="s">
        <v>97</v>
      </c>
      <c r="I90" s="41" t="s">
        <v>97</v>
      </c>
      <c r="J90" s="37" t="s">
        <v>97</v>
      </c>
      <c r="K90" s="58">
        <v>45743</v>
      </c>
      <c r="L90" s="38">
        <v>7.0000000000000007E-2</v>
      </c>
      <c r="O90" s="18" t="s">
        <v>506</v>
      </c>
      <c r="P90" s="18">
        <v>9383900</v>
      </c>
      <c r="Q90" s="70" t="s">
        <v>83</v>
      </c>
      <c r="R90" s="18" t="s">
        <v>84</v>
      </c>
      <c r="S90" s="79" t="s">
        <v>17</v>
      </c>
      <c r="T90" s="73">
        <v>45745</v>
      </c>
      <c r="U90" s="69" t="s">
        <v>121</v>
      </c>
      <c r="V90" s="78">
        <v>6.9579000000000002E-2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35</v>
      </c>
      <c r="C91" s="37" t="s">
        <v>195</v>
      </c>
      <c r="D91" s="37" t="s">
        <v>92</v>
      </c>
      <c r="E91" s="19" t="s">
        <v>427</v>
      </c>
      <c r="F91" s="38">
        <v>9880192</v>
      </c>
      <c r="G91" s="39">
        <v>45738</v>
      </c>
      <c r="H91" s="40" t="s">
        <v>52</v>
      </c>
      <c r="I91" s="41" t="s">
        <v>52</v>
      </c>
      <c r="J91" s="37" t="s">
        <v>52</v>
      </c>
      <c r="K91" s="58">
        <v>45742</v>
      </c>
      <c r="L91" s="38">
        <v>0.08</v>
      </c>
      <c r="O91" s="18" t="s">
        <v>507</v>
      </c>
      <c r="P91" s="18">
        <v>9645748</v>
      </c>
      <c r="Q91" s="70" t="s">
        <v>83</v>
      </c>
      <c r="R91" s="18" t="s">
        <v>84</v>
      </c>
      <c r="S91" s="79" t="s">
        <v>17</v>
      </c>
      <c r="T91" s="73">
        <v>45741</v>
      </c>
      <c r="U91" s="69" t="s">
        <v>213</v>
      </c>
      <c r="V91" s="78">
        <v>6.3055664999999997E-2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35</v>
      </c>
      <c r="C92" s="37" t="s">
        <v>195</v>
      </c>
      <c r="D92" s="37" t="s">
        <v>92</v>
      </c>
      <c r="E92" s="19" t="s">
        <v>428</v>
      </c>
      <c r="F92" s="38">
        <v>9963449</v>
      </c>
      <c r="G92" s="39">
        <v>45724</v>
      </c>
      <c r="H92" s="40" t="s">
        <v>178</v>
      </c>
      <c r="I92" s="41" t="s">
        <v>30</v>
      </c>
      <c r="J92" s="37" t="s">
        <v>207</v>
      </c>
      <c r="K92" s="58">
        <v>45743</v>
      </c>
      <c r="L92" s="38">
        <v>7.0000000000000007E-2</v>
      </c>
      <c r="O92" s="18" t="s">
        <v>508</v>
      </c>
      <c r="P92" s="18">
        <v>9879674</v>
      </c>
      <c r="Q92" s="70" t="s">
        <v>83</v>
      </c>
      <c r="R92" s="18" t="s">
        <v>84</v>
      </c>
      <c r="S92" s="79" t="s">
        <v>17</v>
      </c>
      <c r="T92" s="73">
        <v>45745</v>
      </c>
      <c r="U92" s="69" t="s">
        <v>121</v>
      </c>
      <c r="V92" s="78">
        <v>6.8822460000000002E-2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35</v>
      </c>
      <c r="C93" s="37" t="s">
        <v>195</v>
      </c>
      <c r="D93" s="37" t="s">
        <v>95</v>
      </c>
      <c r="E93" s="19" t="s">
        <v>429</v>
      </c>
      <c r="F93" s="38">
        <v>9861031</v>
      </c>
      <c r="G93" s="39">
        <v>45730</v>
      </c>
      <c r="H93" s="40" t="s">
        <v>97</v>
      </c>
      <c r="I93" s="41" t="s">
        <v>97</v>
      </c>
      <c r="J93" s="37" t="s">
        <v>97</v>
      </c>
      <c r="K93" s="58">
        <v>45741</v>
      </c>
      <c r="L93" s="38">
        <v>0.08</v>
      </c>
      <c r="O93" s="18" t="s">
        <v>350</v>
      </c>
      <c r="P93" s="18">
        <v>9946350</v>
      </c>
      <c r="Q93" s="70" t="s">
        <v>190</v>
      </c>
      <c r="R93" s="18" t="s">
        <v>69</v>
      </c>
      <c r="S93" s="79" t="s">
        <v>21</v>
      </c>
      <c r="T93" s="73">
        <v>45745</v>
      </c>
      <c r="U93" s="69" t="s">
        <v>121</v>
      </c>
      <c r="V93" s="78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35</v>
      </c>
      <c r="C94" s="37" t="s">
        <v>195</v>
      </c>
      <c r="D94" s="37" t="s">
        <v>95</v>
      </c>
      <c r="E94" s="19" t="s">
        <v>430</v>
      </c>
      <c r="F94" s="38">
        <v>9876660</v>
      </c>
      <c r="G94" s="39">
        <v>45723</v>
      </c>
      <c r="H94" s="40" t="s">
        <v>97</v>
      </c>
      <c r="I94" s="41" t="s">
        <v>97</v>
      </c>
      <c r="J94" s="37" t="s">
        <v>97</v>
      </c>
      <c r="K94" s="58">
        <v>45743</v>
      </c>
      <c r="L94" s="38">
        <v>0.08</v>
      </c>
      <c r="O94" s="18" t="s">
        <v>509</v>
      </c>
      <c r="P94" s="18">
        <v>9714288</v>
      </c>
      <c r="Q94" s="70" t="s">
        <v>510</v>
      </c>
      <c r="R94" s="18" t="s">
        <v>56</v>
      </c>
      <c r="S94" s="79" t="s">
        <v>21</v>
      </c>
      <c r="T94" s="73">
        <v>45742</v>
      </c>
      <c r="U94" s="69" t="s">
        <v>124</v>
      </c>
      <c r="V94" s="78">
        <v>6.5610000000000002E-2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7" t="s">
        <v>195</v>
      </c>
      <c r="D95" s="37" t="s">
        <v>95</v>
      </c>
      <c r="E95" s="19" t="s">
        <v>431</v>
      </c>
      <c r="F95" s="38">
        <v>9941520</v>
      </c>
      <c r="G95" s="39">
        <v>45727</v>
      </c>
      <c r="H95" s="40" t="s">
        <v>97</v>
      </c>
      <c r="I95" s="41" t="s">
        <v>97</v>
      </c>
      <c r="J95" s="37" t="s">
        <v>97</v>
      </c>
      <c r="K95" s="58">
        <v>45741</v>
      </c>
      <c r="L95" s="38">
        <v>0.08</v>
      </c>
      <c r="O95" s="18" t="s">
        <v>276</v>
      </c>
      <c r="P95" s="18">
        <v>9714305</v>
      </c>
      <c r="Q95" s="70" t="s">
        <v>346</v>
      </c>
      <c r="R95" s="18" t="s">
        <v>56</v>
      </c>
      <c r="S95" s="79" t="s">
        <v>21</v>
      </c>
      <c r="T95" s="73">
        <v>45746</v>
      </c>
      <c r="U95" s="69" t="s">
        <v>122</v>
      </c>
      <c r="V95" s="78">
        <v>6.0750000000000005E-2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7" t="s">
        <v>195</v>
      </c>
      <c r="D96" s="37" t="s">
        <v>95</v>
      </c>
      <c r="E96" s="19" t="s">
        <v>247</v>
      </c>
      <c r="F96" s="38">
        <v>9030802</v>
      </c>
      <c r="G96" s="39">
        <v>45735</v>
      </c>
      <c r="H96" s="40" t="s">
        <v>231</v>
      </c>
      <c r="I96" s="41" t="s">
        <v>72</v>
      </c>
      <c r="J96" s="37" t="s">
        <v>432</v>
      </c>
      <c r="K96" s="58">
        <v>45740</v>
      </c>
      <c r="L96" s="38">
        <v>0.06</v>
      </c>
      <c r="O96" s="18" t="s">
        <v>511</v>
      </c>
      <c r="P96" s="18">
        <v>9369904</v>
      </c>
      <c r="Q96" s="70" t="s">
        <v>208</v>
      </c>
      <c r="R96" s="18" t="s">
        <v>195</v>
      </c>
      <c r="S96" s="79" t="s">
        <v>10</v>
      </c>
      <c r="T96" s="73">
        <v>45740</v>
      </c>
      <c r="U96" s="69" t="s">
        <v>120</v>
      </c>
      <c r="V96" s="78">
        <v>6.7027500000000004E-2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195</v>
      </c>
      <c r="D97" s="37" t="s">
        <v>93</v>
      </c>
      <c r="E97" s="19" t="s">
        <v>433</v>
      </c>
      <c r="F97" s="38">
        <v>9874492</v>
      </c>
      <c r="G97" s="39">
        <v>45726</v>
      </c>
      <c r="H97" s="40" t="s">
        <v>178</v>
      </c>
      <c r="I97" s="41" t="s">
        <v>180</v>
      </c>
      <c r="J97" s="37" t="s">
        <v>434</v>
      </c>
      <c r="K97" s="58">
        <v>45740</v>
      </c>
      <c r="L97" s="38">
        <v>0.08</v>
      </c>
      <c r="O97" s="18" t="s">
        <v>512</v>
      </c>
      <c r="P97" s="18">
        <v>9638915</v>
      </c>
      <c r="Q97" s="70" t="s">
        <v>244</v>
      </c>
      <c r="R97" s="18" t="s">
        <v>20</v>
      </c>
      <c r="S97" s="79" t="s">
        <v>21</v>
      </c>
      <c r="T97" s="73" t="s">
        <v>513</v>
      </c>
      <c r="U97" s="69" t="s">
        <v>122</v>
      </c>
      <c r="V97" s="78">
        <v>6.2775000000000011E-2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195</v>
      </c>
      <c r="D98" s="37" t="s">
        <v>93</v>
      </c>
      <c r="E98" s="19" t="s">
        <v>435</v>
      </c>
      <c r="F98" s="38">
        <v>9877133</v>
      </c>
      <c r="G98" s="39">
        <v>45729</v>
      </c>
      <c r="H98" s="40" t="s">
        <v>178</v>
      </c>
      <c r="I98" s="41" t="s">
        <v>228</v>
      </c>
      <c r="J98" s="37" t="s">
        <v>548</v>
      </c>
      <c r="K98" s="58">
        <v>45742</v>
      </c>
      <c r="L98" s="38">
        <v>0.08</v>
      </c>
      <c r="O98" s="18" t="s">
        <v>514</v>
      </c>
      <c r="P98" s="18">
        <v>9600530</v>
      </c>
      <c r="Q98" s="70" t="s">
        <v>244</v>
      </c>
      <c r="R98" s="18" t="s">
        <v>20</v>
      </c>
      <c r="S98" s="79" t="s">
        <v>21</v>
      </c>
      <c r="T98" s="73" t="s">
        <v>515</v>
      </c>
      <c r="U98" s="69" t="s">
        <v>119</v>
      </c>
      <c r="V98" s="78">
        <v>6.2775000000000011E-2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195</v>
      </c>
      <c r="D99" s="37" t="s">
        <v>93</v>
      </c>
      <c r="E99" s="19" t="s">
        <v>436</v>
      </c>
      <c r="F99" s="38">
        <v>9771913</v>
      </c>
      <c r="G99" s="39">
        <v>45727</v>
      </c>
      <c r="H99" s="40" t="s">
        <v>178</v>
      </c>
      <c r="I99" s="41" t="s">
        <v>60</v>
      </c>
      <c r="J99" s="37" t="s">
        <v>130</v>
      </c>
      <c r="K99" s="58">
        <v>45742</v>
      </c>
      <c r="L99" s="38">
        <v>0.08</v>
      </c>
      <c r="O99" s="18" t="s">
        <v>516</v>
      </c>
      <c r="P99" s="18">
        <v>9810367</v>
      </c>
      <c r="Q99" s="70" t="s">
        <v>244</v>
      </c>
      <c r="R99" s="18" t="s">
        <v>20</v>
      </c>
      <c r="S99" s="79" t="s">
        <v>21</v>
      </c>
      <c r="T99" s="73">
        <v>45740</v>
      </c>
      <c r="U99" s="69" t="s">
        <v>120</v>
      </c>
      <c r="V99" s="78">
        <v>7.0226999999999998E-2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195</v>
      </c>
      <c r="D100" s="37" t="s">
        <v>94</v>
      </c>
      <c r="E100" s="19" t="s">
        <v>437</v>
      </c>
      <c r="F100" s="38">
        <v>9246578</v>
      </c>
      <c r="G100" s="39">
        <v>45711</v>
      </c>
      <c r="H100" s="40" t="s">
        <v>177</v>
      </c>
      <c r="I100" s="41" t="s">
        <v>43</v>
      </c>
      <c r="J100" s="37" t="s">
        <v>438</v>
      </c>
      <c r="K100" s="58">
        <v>45744</v>
      </c>
      <c r="L100" s="38">
        <v>0.06</v>
      </c>
      <c r="O100" s="18" t="s">
        <v>249</v>
      </c>
      <c r="P100" s="18">
        <v>9613161</v>
      </c>
      <c r="Q100" s="70" t="s">
        <v>66</v>
      </c>
      <c r="R100" s="18" t="s">
        <v>67</v>
      </c>
      <c r="S100" s="79" t="s">
        <v>21</v>
      </c>
      <c r="T100" s="73">
        <v>45743</v>
      </c>
      <c r="U100" s="69" t="s">
        <v>123</v>
      </c>
      <c r="V100" s="78">
        <v>6.8849999999999995E-2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195</v>
      </c>
      <c r="D101" s="37" t="s">
        <v>94</v>
      </c>
      <c r="E101" s="19" t="s">
        <v>439</v>
      </c>
      <c r="F101" s="38">
        <v>9864916</v>
      </c>
      <c r="G101" s="39">
        <v>45707</v>
      </c>
      <c r="H101" s="40" t="s">
        <v>21</v>
      </c>
      <c r="I101" s="41" t="s">
        <v>21</v>
      </c>
      <c r="J101" s="37" t="s">
        <v>21</v>
      </c>
      <c r="K101" s="58">
        <v>45743</v>
      </c>
      <c r="L101" s="38">
        <v>7.0000000000000007E-2</v>
      </c>
      <c r="O101" s="18" t="s">
        <v>248</v>
      </c>
      <c r="P101" s="18">
        <v>9613135</v>
      </c>
      <c r="Q101" s="70" t="s">
        <v>66</v>
      </c>
      <c r="R101" s="18" t="s">
        <v>67</v>
      </c>
      <c r="S101" s="79" t="s">
        <v>21</v>
      </c>
      <c r="T101" s="73">
        <v>45740</v>
      </c>
      <c r="U101" s="69" t="s">
        <v>120</v>
      </c>
      <c r="V101" s="78">
        <v>6.8849999999999995E-2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195</v>
      </c>
      <c r="D102" s="37" t="s">
        <v>94</v>
      </c>
      <c r="E102" s="19" t="s">
        <v>440</v>
      </c>
      <c r="F102" s="38">
        <v>9819650</v>
      </c>
      <c r="G102" s="39">
        <v>45729</v>
      </c>
      <c r="H102" s="40" t="s">
        <v>177</v>
      </c>
      <c r="I102" s="41" t="s">
        <v>80</v>
      </c>
      <c r="J102" s="37" t="s">
        <v>277</v>
      </c>
      <c r="K102" s="58">
        <v>45740</v>
      </c>
      <c r="L102" s="38">
        <v>0.08</v>
      </c>
      <c r="O102" s="18" t="s">
        <v>320</v>
      </c>
      <c r="P102" s="18">
        <v>9917567</v>
      </c>
      <c r="Q102" s="70" t="s">
        <v>318</v>
      </c>
      <c r="R102" s="18" t="s">
        <v>20</v>
      </c>
      <c r="S102" s="79" t="s">
        <v>21</v>
      </c>
      <c r="T102" s="73">
        <v>45746</v>
      </c>
      <c r="U102" s="69" t="s">
        <v>122</v>
      </c>
      <c r="V102" s="78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195</v>
      </c>
      <c r="D103" s="37" t="s">
        <v>94</v>
      </c>
      <c r="E103" s="19" t="s">
        <v>334</v>
      </c>
      <c r="F103" s="38">
        <v>9859741</v>
      </c>
      <c r="G103" s="39">
        <v>45720</v>
      </c>
      <c r="H103" s="40" t="s">
        <v>177</v>
      </c>
      <c r="I103" s="41" t="s">
        <v>49</v>
      </c>
      <c r="J103" s="37" t="s">
        <v>297</v>
      </c>
      <c r="K103" s="58">
        <v>45740</v>
      </c>
      <c r="L103" s="38">
        <v>7.0000000000000007E-2</v>
      </c>
      <c r="O103" s="18" t="s">
        <v>517</v>
      </c>
      <c r="P103" s="18">
        <v>9872901</v>
      </c>
      <c r="Q103" s="70" t="s">
        <v>24</v>
      </c>
      <c r="R103" s="18" t="s">
        <v>20</v>
      </c>
      <c r="S103" s="79" t="s">
        <v>21</v>
      </c>
      <c r="T103" s="73" t="s">
        <v>472</v>
      </c>
      <c r="U103" s="69" t="s">
        <v>213</v>
      </c>
      <c r="V103" s="78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195</v>
      </c>
      <c r="D104" s="37" t="s">
        <v>94</v>
      </c>
      <c r="E104" s="19" t="s">
        <v>441</v>
      </c>
      <c r="F104" s="38">
        <v>9761853</v>
      </c>
      <c r="G104" s="39">
        <v>45705</v>
      </c>
      <c r="H104" s="40" t="s">
        <v>52</v>
      </c>
      <c r="I104" s="41" t="s">
        <v>74</v>
      </c>
      <c r="J104" s="37" t="s">
        <v>76</v>
      </c>
      <c r="K104" s="58">
        <v>45744</v>
      </c>
      <c r="L104" s="38">
        <v>7.0000000000000007E-2</v>
      </c>
      <c r="O104" s="18" t="s">
        <v>287</v>
      </c>
      <c r="P104" s="18">
        <v>9926908</v>
      </c>
      <c r="Q104" s="70" t="s">
        <v>24</v>
      </c>
      <c r="R104" s="18" t="s">
        <v>20</v>
      </c>
      <c r="S104" s="79" t="s">
        <v>21</v>
      </c>
      <c r="T104" s="73" t="s">
        <v>515</v>
      </c>
      <c r="U104" s="69" t="s">
        <v>119</v>
      </c>
      <c r="V104" s="78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195</v>
      </c>
      <c r="D105" s="37" t="s">
        <v>94</v>
      </c>
      <c r="E105" s="19" t="s">
        <v>335</v>
      </c>
      <c r="F105" s="38">
        <v>9874820</v>
      </c>
      <c r="G105" s="39">
        <v>45725</v>
      </c>
      <c r="H105" s="40" t="s">
        <v>292</v>
      </c>
      <c r="I105" s="41" t="s">
        <v>77</v>
      </c>
      <c r="J105" s="37" t="s">
        <v>377</v>
      </c>
      <c r="K105" s="58">
        <v>45740</v>
      </c>
      <c r="L105" s="38">
        <v>7.0000000000000007E-2</v>
      </c>
      <c r="O105" s="18" t="s">
        <v>352</v>
      </c>
      <c r="P105" s="18">
        <v>9325697</v>
      </c>
      <c r="Q105" s="70" t="s">
        <v>81</v>
      </c>
      <c r="R105" s="18" t="s">
        <v>82</v>
      </c>
      <c r="S105" s="79" t="s">
        <v>17</v>
      </c>
      <c r="T105" s="73">
        <v>45741</v>
      </c>
      <c r="U105" s="69" t="s">
        <v>213</v>
      </c>
      <c r="V105" s="78">
        <v>6.0258329999999999E-2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195</v>
      </c>
      <c r="D106" s="37" t="s">
        <v>94</v>
      </c>
      <c r="E106" s="19" t="s">
        <v>336</v>
      </c>
      <c r="F106" s="38">
        <v>9767962</v>
      </c>
      <c r="G106" s="39">
        <v>45729</v>
      </c>
      <c r="H106" s="40" t="s">
        <v>97</v>
      </c>
      <c r="I106" s="41" t="s">
        <v>97</v>
      </c>
      <c r="J106" s="37" t="s">
        <v>97</v>
      </c>
      <c r="K106" s="58">
        <v>45746</v>
      </c>
      <c r="L106" s="38">
        <v>0.08</v>
      </c>
      <c r="O106" s="18" t="s">
        <v>518</v>
      </c>
      <c r="P106" s="18">
        <v>9443683</v>
      </c>
      <c r="Q106" s="70" t="s">
        <v>81</v>
      </c>
      <c r="R106" s="18" t="s">
        <v>82</v>
      </c>
      <c r="S106" s="79" t="s">
        <v>17</v>
      </c>
      <c r="T106" s="73">
        <v>45745</v>
      </c>
      <c r="U106" s="69" t="s">
        <v>121</v>
      </c>
      <c r="V106" s="78">
        <v>0.10854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195</v>
      </c>
      <c r="D107" s="37" t="s">
        <v>94</v>
      </c>
      <c r="E107" s="19" t="s">
        <v>360</v>
      </c>
      <c r="F107" s="38">
        <v>9862346</v>
      </c>
      <c r="G107" s="39">
        <v>45733</v>
      </c>
      <c r="H107" s="40" t="s">
        <v>178</v>
      </c>
      <c r="I107" s="41" t="s">
        <v>228</v>
      </c>
      <c r="J107" s="37" t="s">
        <v>199</v>
      </c>
      <c r="K107" s="58">
        <v>45746</v>
      </c>
      <c r="L107" s="38">
        <v>0.08</v>
      </c>
      <c r="O107" s="18" t="s">
        <v>519</v>
      </c>
      <c r="P107" s="18">
        <v>9337987</v>
      </c>
      <c r="Q107" s="70" t="s">
        <v>81</v>
      </c>
      <c r="R107" s="18" t="s">
        <v>82</v>
      </c>
      <c r="S107" s="79" t="s">
        <v>17</v>
      </c>
      <c r="T107" s="73">
        <v>45740</v>
      </c>
      <c r="U107" s="69" t="s">
        <v>120</v>
      </c>
      <c r="V107" s="78">
        <v>8.5110749999999999E-2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195</v>
      </c>
      <c r="D108" s="37" t="s">
        <v>94</v>
      </c>
      <c r="E108" s="19" t="s">
        <v>442</v>
      </c>
      <c r="F108" s="38">
        <v>9342487</v>
      </c>
      <c r="G108" s="39">
        <v>45708</v>
      </c>
      <c r="H108" s="40" t="s">
        <v>21</v>
      </c>
      <c r="I108" s="41" t="s">
        <v>21</v>
      </c>
      <c r="J108" s="37" t="s">
        <v>21</v>
      </c>
      <c r="K108" s="58">
        <v>45743</v>
      </c>
      <c r="L108" s="38">
        <v>7.0000000000000007E-2</v>
      </c>
      <c r="O108" s="18" t="s">
        <v>322</v>
      </c>
      <c r="P108" s="18">
        <v>9132791</v>
      </c>
      <c r="Q108" s="70" t="s">
        <v>81</v>
      </c>
      <c r="R108" s="18" t="s">
        <v>82</v>
      </c>
      <c r="S108" s="79" t="s">
        <v>17</v>
      </c>
      <c r="T108" s="73">
        <v>45745</v>
      </c>
      <c r="U108" s="69" t="s">
        <v>121</v>
      </c>
      <c r="V108" s="78">
        <v>5.5576935000000008E-2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195</v>
      </c>
      <c r="D109" s="37" t="s">
        <v>94</v>
      </c>
      <c r="E109" s="19" t="s">
        <v>443</v>
      </c>
      <c r="F109" s="38">
        <v>9761827</v>
      </c>
      <c r="G109" s="39">
        <v>45703</v>
      </c>
      <c r="H109" s="40" t="s">
        <v>52</v>
      </c>
      <c r="I109" s="41" t="s">
        <v>74</v>
      </c>
      <c r="J109" s="37" t="s">
        <v>73</v>
      </c>
      <c r="K109" s="58">
        <v>45742</v>
      </c>
      <c r="L109" s="38">
        <v>7.0000000000000007E-2</v>
      </c>
      <c r="O109" s="18" t="s">
        <v>520</v>
      </c>
      <c r="P109" s="18">
        <v>9397327</v>
      </c>
      <c r="Q109" s="70" t="s">
        <v>81</v>
      </c>
      <c r="R109" s="18" t="s">
        <v>82</v>
      </c>
      <c r="S109" s="79" t="s">
        <v>17</v>
      </c>
      <c r="T109" s="73">
        <v>45745</v>
      </c>
      <c r="U109" s="69" t="s">
        <v>121</v>
      </c>
      <c r="V109" s="78">
        <v>8.7601499999999999E-2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195</v>
      </c>
      <c r="D110" s="37" t="s">
        <v>94</v>
      </c>
      <c r="E110" s="19" t="s">
        <v>444</v>
      </c>
      <c r="F110" s="38">
        <v>9880477</v>
      </c>
      <c r="G110" s="39">
        <v>45723</v>
      </c>
      <c r="H110" s="40" t="s">
        <v>292</v>
      </c>
      <c r="I110" s="41" t="s">
        <v>70</v>
      </c>
      <c r="J110" s="37" t="s">
        <v>253</v>
      </c>
      <c r="K110" s="58">
        <v>45740</v>
      </c>
      <c r="L110" s="38">
        <v>0.08</v>
      </c>
      <c r="O110" s="18" t="s">
        <v>369</v>
      </c>
      <c r="P110" s="18">
        <v>9360790</v>
      </c>
      <c r="Q110" s="70" t="s">
        <v>81</v>
      </c>
      <c r="R110" s="18" t="s">
        <v>82</v>
      </c>
      <c r="S110" s="79" t="s">
        <v>17</v>
      </c>
      <c r="T110" s="73">
        <v>45746</v>
      </c>
      <c r="U110" s="69" t="s">
        <v>122</v>
      </c>
      <c r="V110" s="78">
        <v>8.5130999999999998E-2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195</v>
      </c>
      <c r="D111" s="37" t="s">
        <v>94</v>
      </c>
      <c r="E111" s="19" t="s">
        <v>445</v>
      </c>
      <c r="F111" s="38">
        <v>9333591</v>
      </c>
      <c r="G111" s="39">
        <v>45732</v>
      </c>
      <c r="H111" s="40" t="s">
        <v>425</v>
      </c>
      <c r="I111" s="41" t="s">
        <v>31</v>
      </c>
      <c r="J111" s="37" t="s">
        <v>446</v>
      </c>
      <c r="K111" s="58">
        <v>45742</v>
      </c>
      <c r="L111" s="38">
        <v>7.0000000000000007E-2</v>
      </c>
      <c r="O111" s="18" t="s">
        <v>362</v>
      </c>
      <c r="P111" s="18">
        <v>9976812</v>
      </c>
      <c r="Q111" s="70" t="s">
        <v>81</v>
      </c>
      <c r="R111" s="18" t="s">
        <v>82</v>
      </c>
      <c r="S111" s="79" t="s">
        <v>17</v>
      </c>
      <c r="T111" s="73">
        <v>45740</v>
      </c>
      <c r="U111" s="69" t="s">
        <v>120</v>
      </c>
      <c r="V111" s="78">
        <v>7.0609320000000003E-2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195</v>
      </c>
      <c r="D112" s="37" t="s">
        <v>94</v>
      </c>
      <c r="E112" s="19" t="s">
        <v>447</v>
      </c>
      <c r="F112" s="38">
        <v>9947691</v>
      </c>
      <c r="G112" s="39">
        <v>45725</v>
      </c>
      <c r="H112" s="40" t="s">
        <v>178</v>
      </c>
      <c r="I112" s="41" t="s">
        <v>60</v>
      </c>
      <c r="J112" s="37" t="s">
        <v>130</v>
      </c>
      <c r="K112" s="58">
        <v>45741</v>
      </c>
      <c r="L112" s="38">
        <v>7.0000000000000007E-2</v>
      </c>
      <c r="O112" s="18" t="s">
        <v>521</v>
      </c>
      <c r="P112" s="18">
        <v>9337951</v>
      </c>
      <c r="Q112" s="70" t="s">
        <v>81</v>
      </c>
      <c r="R112" s="18" t="s">
        <v>82</v>
      </c>
      <c r="S112" s="79" t="s">
        <v>17</v>
      </c>
      <c r="T112" s="73">
        <v>45745</v>
      </c>
      <c r="U112" s="69" t="s">
        <v>121</v>
      </c>
      <c r="V112" s="78">
        <v>8.5110749999999999E-2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195</v>
      </c>
      <c r="D113" s="37" t="s">
        <v>94</v>
      </c>
      <c r="E113" s="19" t="s">
        <v>448</v>
      </c>
      <c r="F113" s="38">
        <v>9947500</v>
      </c>
      <c r="G113" s="39">
        <v>45728</v>
      </c>
      <c r="H113" s="40" t="s">
        <v>97</v>
      </c>
      <c r="I113" s="41" t="s">
        <v>97</v>
      </c>
      <c r="J113" s="37" t="s">
        <v>97</v>
      </c>
      <c r="K113" s="58">
        <v>45741</v>
      </c>
      <c r="L113" s="38">
        <v>7.0000000000000007E-2</v>
      </c>
      <c r="O113" s="18" t="s">
        <v>270</v>
      </c>
      <c r="P113" s="18">
        <v>9298399</v>
      </c>
      <c r="Q113" s="70" t="s">
        <v>81</v>
      </c>
      <c r="R113" s="18" t="s">
        <v>82</v>
      </c>
      <c r="S113" s="79" t="s">
        <v>17</v>
      </c>
      <c r="T113" s="73">
        <v>45740</v>
      </c>
      <c r="U113" s="69" t="s">
        <v>120</v>
      </c>
      <c r="V113" s="78">
        <v>5.8725000000000006E-2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195</v>
      </c>
      <c r="D114" s="37" t="s">
        <v>208</v>
      </c>
      <c r="E114" s="37" t="s">
        <v>449</v>
      </c>
      <c r="F114" s="38">
        <v>9767950</v>
      </c>
      <c r="G114" s="39">
        <v>45729</v>
      </c>
      <c r="H114" s="37" t="s">
        <v>10</v>
      </c>
      <c r="I114" s="37" t="s">
        <v>10</v>
      </c>
      <c r="J114" s="37" t="s">
        <v>10</v>
      </c>
      <c r="K114" s="42">
        <v>45745</v>
      </c>
      <c r="L114" s="38">
        <v>0.08</v>
      </c>
      <c r="O114" s="18" t="s">
        <v>522</v>
      </c>
      <c r="P114" s="18">
        <v>9085649</v>
      </c>
      <c r="Q114" s="70" t="s">
        <v>81</v>
      </c>
      <c r="R114" s="18" t="s">
        <v>82</v>
      </c>
      <c r="S114" s="79" t="s">
        <v>17</v>
      </c>
      <c r="T114" s="73">
        <v>45746</v>
      </c>
      <c r="U114" s="69" t="s">
        <v>122</v>
      </c>
      <c r="V114" s="78">
        <v>5.5717065000000003E-2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195</v>
      </c>
      <c r="D115" s="37" t="s">
        <v>208</v>
      </c>
      <c r="E115" s="37" t="s">
        <v>300</v>
      </c>
      <c r="F115" s="38">
        <v>9339260</v>
      </c>
      <c r="G115" s="39">
        <v>45733</v>
      </c>
      <c r="H115" s="37" t="s">
        <v>178</v>
      </c>
      <c r="I115" s="37" t="s">
        <v>42</v>
      </c>
      <c r="J115" s="37" t="s">
        <v>547</v>
      </c>
      <c r="K115" s="42">
        <v>45746</v>
      </c>
      <c r="L115" s="38">
        <v>7.0000000000000007E-2</v>
      </c>
      <c r="O115" s="18" t="s">
        <v>523</v>
      </c>
      <c r="P115" s="18">
        <v>9401295</v>
      </c>
      <c r="Q115" s="70" t="s">
        <v>81</v>
      </c>
      <c r="R115" s="18" t="s">
        <v>82</v>
      </c>
      <c r="S115" s="79" t="s">
        <v>17</v>
      </c>
      <c r="T115" s="73">
        <v>45740</v>
      </c>
      <c r="U115" s="69" t="s">
        <v>120</v>
      </c>
      <c r="V115" s="78">
        <v>7.0226999999999998E-2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195</v>
      </c>
      <c r="D116" s="37" t="s">
        <v>208</v>
      </c>
      <c r="E116" s="37" t="s">
        <v>450</v>
      </c>
      <c r="F116" s="38">
        <v>9721401</v>
      </c>
      <c r="G116" s="39">
        <v>45727</v>
      </c>
      <c r="H116" s="37" t="s">
        <v>178</v>
      </c>
      <c r="I116" s="37" t="s">
        <v>42</v>
      </c>
      <c r="J116" s="37" t="s">
        <v>547</v>
      </c>
      <c r="K116" s="42">
        <v>45740</v>
      </c>
      <c r="L116" s="38">
        <v>0.08</v>
      </c>
      <c r="O116" s="18" t="s">
        <v>264</v>
      </c>
      <c r="P116" s="18">
        <v>9433717</v>
      </c>
      <c r="Q116" s="70" t="s">
        <v>81</v>
      </c>
      <c r="R116" s="18" t="s">
        <v>82</v>
      </c>
      <c r="S116" s="79" t="s">
        <v>17</v>
      </c>
      <c r="T116" s="73">
        <v>45746</v>
      </c>
      <c r="U116" s="69" t="s">
        <v>122</v>
      </c>
      <c r="V116" s="78">
        <v>6.8849999999999995E-2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195</v>
      </c>
      <c r="D117" s="37" t="s">
        <v>208</v>
      </c>
      <c r="E117" s="37" t="s">
        <v>451</v>
      </c>
      <c r="F117" s="38">
        <v>9922976</v>
      </c>
      <c r="G117" s="39">
        <v>45723</v>
      </c>
      <c r="H117" s="37" t="s">
        <v>178</v>
      </c>
      <c r="I117" s="37" t="s">
        <v>180</v>
      </c>
      <c r="J117" s="37" t="s">
        <v>376</v>
      </c>
      <c r="K117" s="42">
        <v>45740</v>
      </c>
      <c r="L117" s="38">
        <v>0.08</v>
      </c>
      <c r="O117" s="18" t="s">
        <v>524</v>
      </c>
      <c r="P117" s="18">
        <v>9880465</v>
      </c>
      <c r="Q117" s="70" t="s">
        <v>81</v>
      </c>
      <c r="R117" s="18" t="s">
        <v>82</v>
      </c>
      <c r="S117" s="79" t="s">
        <v>17</v>
      </c>
      <c r="T117" s="73">
        <v>45745</v>
      </c>
      <c r="U117" s="69" t="s">
        <v>121</v>
      </c>
      <c r="V117" s="78">
        <v>6.8822460000000002E-2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15</v>
      </c>
      <c r="C118" s="37" t="s">
        <v>33</v>
      </c>
      <c r="D118" s="37" t="s">
        <v>452</v>
      </c>
      <c r="E118" s="37" t="s">
        <v>453</v>
      </c>
      <c r="F118" s="38">
        <v>9709037</v>
      </c>
      <c r="G118" s="39">
        <v>45730</v>
      </c>
      <c r="H118" s="37" t="s">
        <v>97</v>
      </c>
      <c r="I118" s="37" t="s">
        <v>97</v>
      </c>
      <c r="J118" s="37" t="s">
        <v>97</v>
      </c>
      <c r="K118" s="42">
        <v>45743</v>
      </c>
      <c r="L118" s="38">
        <v>0.08</v>
      </c>
      <c r="O118" s="18" t="s">
        <v>324</v>
      </c>
      <c r="P118" s="18">
        <v>9636723</v>
      </c>
      <c r="Q118" s="70" t="s">
        <v>81</v>
      </c>
      <c r="R118" s="18" t="s">
        <v>82</v>
      </c>
      <c r="S118" s="79" t="s">
        <v>17</v>
      </c>
      <c r="T118" s="73">
        <v>45744</v>
      </c>
      <c r="U118" s="70" t="s">
        <v>119</v>
      </c>
      <c r="V118" s="46">
        <v>5.9897475000000006E-2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15</v>
      </c>
      <c r="C119" s="37" t="s">
        <v>62</v>
      </c>
      <c r="D119" s="37" t="s">
        <v>61</v>
      </c>
      <c r="E119" s="37" t="s">
        <v>454</v>
      </c>
      <c r="F119" s="38">
        <v>9640023</v>
      </c>
      <c r="G119" s="39">
        <v>45732</v>
      </c>
      <c r="H119" s="37" t="s">
        <v>97</v>
      </c>
      <c r="I119" s="37" t="s">
        <v>97</v>
      </c>
      <c r="J119" s="37" t="s">
        <v>97</v>
      </c>
      <c r="K119" s="42">
        <v>45742</v>
      </c>
      <c r="L119" s="38">
        <v>7.0000000000000007E-2</v>
      </c>
      <c r="O119" s="18" t="s">
        <v>266</v>
      </c>
      <c r="P119" s="18">
        <v>9412880</v>
      </c>
      <c r="Q119" s="70" t="s">
        <v>81</v>
      </c>
      <c r="R119" s="18" t="s">
        <v>82</v>
      </c>
      <c r="S119" s="79" t="s">
        <v>17</v>
      </c>
      <c r="T119" s="73">
        <v>45740</v>
      </c>
      <c r="U119" s="70" t="s">
        <v>120</v>
      </c>
      <c r="V119" s="46">
        <v>6.8849999999999995E-2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15</v>
      </c>
      <c r="C120" s="37" t="s">
        <v>62</v>
      </c>
      <c r="D120" s="37" t="s">
        <v>61</v>
      </c>
      <c r="E120" s="37" t="s">
        <v>312</v>
      </c>
      <c r="F120" s="38">
        <v>9690171</v>
      </c>
      <c r="G120" s="39">
        <v>45728</v>
      </c>
      <c r="H120" s="37" t="s">
        <v>177</v>
      </c>
      <c r="I120" s="37" t="s">
        <v>71</v>
      </c>
      <c r="J120" s="37" t="s">
        <v>338</v>
      </c>
      <c r="K120" s="42">
        <v>45741</v>
      </c>
      <c r="L120" s="38">
        <v>7.0000000000000007E-2</v>
      </c>
      <c r="O120" s="18" t="s">
        <v>313</v>
      </c>
      <c r="P120" s="18">
        <v>9337755</v>
      </c>
      <c r="Q120" s="70" t="s">
        <v>81</v>
      </c>
      <c r="R120" s="18" t="s">
        <v>82</v>
      </c>
      <c r="S120" s="79" t="s">
        <v>17</v>
      </c>
      <c r="T120" s="73">
        <v>45741</v>
      </c>
      <c r="U120" s="69" t="s">
        <v>213</v>
      </c>
      <c r="V120" s="78">
        <v>0.10773000000000001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15</v>
      </c>
      <c r="C121" s="37" t="s">
        <v>62</v>
      </c>
      <c r="D121" s="37" t="s">
        <v>61</v>
      </c>
      <c r="E121" s="37" t="s">
        <v>339</v>
      </c>
      <c r="F121" s="38">
        <v>9692002</v>
      </c>
      <c r="G121" s="39">
        <v>45724</v>
      </c>
      <c r="H121" s="37" t="s">
        <v>177</v>
      </c>
      <c r="I121" s="37" t="s">
        <v>71</v>
      </c>
      <c r="J121" s="37" t="s">
        <v>338</v>
      </c>
      <c r="K121" s="42">
        <v>45740</v>
      </c>
      <c r="L121" s="38">
        <v>0.08</v>
      </c>
      <c r="O121" s="18" t="s">
        <v>525</v>
      </c>
      <c r="P121" s="18">
        <v>9929106</v>
      </c>
      <c r="Q121" s="70" t="s">
        <v>81</v>
      </c>
      <c r="R121" s="18" t="s">
        <v>82</v>
      </c>
      <c r="S121" s="79" t="s">
        <v>17</v>
      </c>
      <c r="T121" s="73">
        <v>45744</v>
      </c>
      <c r="U121" s="69" t="s">
        <v>119</v>
      </c>
      <c r="V121" s="78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15</v>
      </c>
      <c r="C122" s="37" t="s">
        <v>62</v>
      </c>
      <c r="D122" s="37" t="s">
        <v>61</v>
      </c>
      <c r="E122" s="37" t="s">
        <v>455</v>
      </c>
      <c r="F122" s="38">
        <v>9322815</v>
      </c>
      <c r="G122" s="39">
        <v>45717</v>
      </c>
      <c r="H122" s="37" t="s">
        <v>52</v>
      </c>
      <c r="I122" s="37" t="s">
        <v>86</v>
      </c>
      <c r="J122" s="37" t="s">
        <v>243</v>
      </c>
      <c r="K122" s="42">
        <v>45741</v>
      </c>
      <c r="L122" s="38">
        <v>0.06</v>
      </c>
      <c r="O122" s="18" t="s">
        <v>275</v>
      </c>
      <c r="P122" s="18">
        <v>9947615</v>
      </c>
      <c r="Q122" s="70" t="s">
        <v>81</v>
      </c>
      <c r="R122" s="18" t="s">
        <v>82</v>
      </c>
      <c r="S122" s="79" t="s">
        <v>17</v>
      </c>
      <c r="T122" s="73">
        <v>45744</v>
      </c>
      <c r="U122" s="69" t="s">
        <v>119</v>
      </c>
      <c r="V122" s="78">
        <v>6.90606E-2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15</v>
      </c>
      <c r="C123" s="37" t="s">
        <v>62</v>
      </c>
      <c r="D123" s="37" t="s">
        <v>61</v>
      </c>
      <c r="E123" s="37" t="s">
        <v>456</v>
      </c>
      <c r="F123" s="38">
        <v>9926910</v>
      </c>
      <c r="G123" s="39">
        <v>45730</v>
      </c>
      <c r="H123" s="37" t="s">
        <v>178</v>
      </c>
      <c r="I123" s="37" t="s">
        <v>228</v>
      </c>
      <c r="J123" s="37" t="s">
        <v>210</v>
      </c>
      <c r="K123" s="42">
        <v>45744</v>
      </c>
      <c r="L123" s="38">
        <v>0.08</v>
      </c>
      <c r="O123" s="18" t="s">
        <v>526</v>
      </c>
      <c r="P123" s="18">
        <v>9403671</v>
      </c>
      <c r="Q123" s="70" t="s">
        <v>81</v>
      </c>
      <c r="R123" s="18" t="s">
        <v>82</v>
      </c>
      <c r="S123" s="79" t="s">
        <v>17</v>
      </c>
      <c r="T123" s="73">
        <v>45745</v>
      </c>
      <c r="U123" s="69" t="s">
        <v>121</v>
      </c>
      <c r="V123" s="78">
        <v>5.8725000000000006E-2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183</v>
      </c>
      <c r="C124" s="37" t="s">
        <v>175</v>
      </c>
      <c r="D124" s="37" t="s">
        <v>185</v>
      </c>
      <c r="E124" s="37" t="s">
        <v>457</v>
      </c>
      <c r="F124" s="38">
        <v>9864784</v>
      </c>
      <c r="G124" s="39">
        <v>45723</v>
      </c>
      <c r="H124" s="37" t="s">
        <v>21</v>
      </c>
      <c r="I124" s="37" t="s">
        <v>21</v>
      </c>
      <c r="J124" s="37" t="s">
        <v>21</v>
      </c>
      <c r="K124" s="42">
        <v>45743</v>
      </c>
      <c r="L124" s="38">
        <v>0.08</v>
      </c>
      <c r="O124" s="18" t="s">
        <v>527</v>
      </c>
      <c r="P124" s="18">
        <v>9337731</v>
      </c>
      <c r="Q124" s="70" t="s">
        <v>81</v>
      </c>
      <c r="R124" s="18" t="s">
        <v>82</v>
      </c>
      <c r="S124" s="79" t="s">
        <v>17</v>
      </c>
      <c r="T124" s="73">
        <v>45744</v>
      </c>
      <c r="U124" s="69" t="s">
        <v>119</v>
      </c>
      <c r="V124" s="78">
        <v>8.7561E-2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176</v>
      </c>
      <c r="C125" s="37" t="s">
        <v>32</v>
      </c>
      <c r="D125" s="37" t="s">
        <v>202</v>
      </c>
      <c r="E125" s="37" t="s">
        <v>205</v>
      </c>
      <c r="F125" s="38">
        <v>9682552</v>
      </c>
      <c r="G125" s="39">
        <v>45736</v>
      </c>
      <c r="H125" s="37" t="s">
        <v>52</v>
      </c>
      <c r="I125" s="37" t="s">
        <v>51</v>
      </c>
      <c r="J125" s="37" t="s">
        <v>212</v>
      </c>
      <c r="K125" s="42">
        <v>45743</v>
      </c>
      <c r="L125" s="38">
        <v>7.0000000000000007E-2</v>
      </c>
      <c r="O125" s="18" t="s">
        <v>528</v>
      </c>
      <c r="P125" s="18">
        <v>9431123</v>
      </c>
      <c r="Q125" s="70" t="s">
        <v>81</v>
      </c>
      <c r="R125" s="18" t="s">
        <v>82</v>
      </c>
      <c r="S125" s="79" t="s">
        <v>17</v>
      </c>
      <c r="T125" s="73">
        <v>45745</v>
      </c>
      <c r="U125" s="69" t="s">
        <v>121</v>
      </c>
      <c r="V125" s="78">
        <v>8.5090499999999999E-2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176</v>
      </c>
      <c r="C126" s="37" t="s">
        <v>46</v>
      </c>
      <c r="D126" s="37" t="s">
        <v>47</v>
      </c>
      <c r="E126" s="37" t="s">
        <v>366</v>
      </c>
      <c r="F126" s="38">
        <v>9305116</v>
      </c>
      <c r="G126" s="39">
        <v>45734</v>
      </c>
      <c r="H126" s="37" t="s">
        <v>52</v>
      </c>
      <c r="I126" s="37" t="s">
        <v>68</v>
      </c>
      <c r="J126" s="37" t="s">
        <v>458</v>
      </c>
      <c r="K126" s="42">
        <v>45742</v>
      </c>
      <c r="L126" s="38">
        <v>0.06</v>
      </c>
      <c r="O126" s="18" t="s">
        <v>307</v>
      </c>
      <c r="P126" s="18">
        <v>9086734</v>
      </c>
      <c r="Q126" s="70" t="s">
        <v>81</v>
      </c>
      <c r="R126" s="18" t="s">
        <v>82</v>
      </c>
      <c r="S126" s="79" t="s">
        <v>17</v>
      </c>
      <c r="T126" s="73">
        <v>45745</v>
      </c>
      <c r="U126" s="69" t="s">
        <v>121</v>
      </c>
      <c r="V126" s="78">
        <v>5.5655100000000006E-2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176</v>
      </c>
      <c r="C127" s="37" t="s">
        <v>46</v>
      </c>
      <c r="D127" s="37" t="s">
        <v>47</v>
      </c>
      <c r="E127" s="37" t="s">
        <v>294</v>
      </c>
      <c r="F127" s="38">
        <v>9256793</v>
      </c>
      <c r="G127" s="39">
        <v>45736</v>
      </c>
      <c r="H127" s="37" t="s">
        <v>52</v>
      </c>
      <c r="I127" s="37" t="s">
        <v>52</v>
      </c>
      <c r="J127" s="37" t="s">
        <v>52</v>
      </c>
      <c r="K127" s="42">
        <v>45745</v>
      </c>
      <c r="L127" s="38">
        <v>0.06</v>
      </c>
      <c r="O127" s="18" t="s">
        <v>529</v>
      </c>
      <c r="P127" s="18">
        <v>9397341</v>
      </c>
      <c r="Q127" s="70" t="s">
        <v>81</v>
      </c>
      <c r="R127" s="18" t="s">
        <v>82</v>
      </c>
      <c r="S127" s="79" t="s">
        <v>17</v>
      </c>
      <c r="T127" s="73">
        <v>45745</v>
      </c>
      <c r="U127" s="69" t="s">
        <v>121</v>
      </c>
      <c r="V127" s="78">
        <v>8.5130999999999998E-2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176</v>
      </c>
      <c r="C128" s="37" t="s">
        <v>56</v>
      </c>
      <c r="D128" s="37" t="s">
        <v>57</v>
      </c>
      <c r="E128" s="37" t="s">
        <v>343</v>
      </c>
      <c r="F128" s="38">
        <v>9333620</v>
      </c>
      <c r="G128" s="39">
        <v>45737</v>
      </c>
      <c r="H128" s="37" t="s">
        <v>52</v>
      </c>
      <c r="I128" s="37" t="s">
        <v>74</v>
      </c>
      <c r="J128" s="37" t="s">
        <v>74</v>
      </c>
      <c r="K128" s="42">
        <v>45744</v>
      </c>
      <c r="L128" s="38">
        <v>7.0000000000000007E-2</v>
      </c>
      <c r="O128" s="18" t="s">
        <v>289</v>
      </c>
      <c r="P128" s="18">
        <v>9250713</v>
      </c>
      <c r="Q128" s="70" t="s">
        <v>81</v>
      </c>
      <c r="R128" s="18" t="s">
        <v>82</v>
      </c>
      <c r="S128" s="79" t="s">
        <v>17</v>
      </c>
      <c r="T128" s="73">
        <v>45743</v>
      </c>
      <c r="U128" s="69" t="s">
        <v>119</v>
      </c>
      <c r="V128" s="78">
        <v>5.5090124999999997E-2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176</v>
      </c>
      <c r="C129" s="37" t="s">
        <v>56</v>
      </c>
      <c r="D129" s="37" t="s">
        <v>57</v>
      </c>
      <c r="E129" s="37" t="s">
        <v>241</v>
      </c>
      <c r="F129" s="38">
        <v>9905980</v>
      </c>
      <c r="G129" s="39">
        <v>45735</v>
      </c>
      <c r="H129" s="37" t="s">
        <v>52</v>
      </c>
      <c r="I129" s="37" t="s">
        <v>68</v>
      </c>
      <c r="J129" s="37" t="s">
        <v>220</v>
      </c>
      <c r="K129" s="42">
        <v>45742</v>
      </c>
      <c r="L129" s="38">
        <v>0.04</v>
      </c>
      <c r="O129" s="18" t="s">
        <v>326</v>
      </c>
      <c r="P129" s="18">
        <v>9958858</v>
      </c>
      <c r="Q129" s="70" t="s">
        <v>81</v>
      </c>
      <c r="R129" s="18" t="s">
        <v>82</v>
      </c>
      <c r="S129" s="79" t="s">
        <v>17</v>
      </c>
      <c r="T129" s="73">
        <v>45746</v>
      </c>
      <c r="U129" s="69" t="s">
        <v>122</v>
      </c>
      <c r="V129" s="78">
        <v>6.90606E-2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176</v>
      </c>
      <c r="C130" s="37" t="s">
        <v>56</v>
      </c>
      <c r="D130" s="37" t="s">
        <v>57</v>
      </c>
      <c r="E130" s="37" t="s">
        <v>459</v>
      </c>
      <c r="F130" s="38">
        <v>9261205</v>
      </c>
      <c r="G130" s="39">
        <v>45732</v>
      </c>
      <c r="H130" s="37" t="s">
        <v>52</v>
      </c>
      <c r="I130" s="37" t="s">
        <v>74</v>
      </c>
      <c r="J130" s="37" t="s">
        <v>76</v>
      </c>
      <c r="K130" s="42">
        <v>45740</v>
      </c>
      <c r="L130" s="38">
        <v>0.06</v>
      </c>
      <c r="O130" s="18" t="s">
        <v>530</v>
      </c>
      <c r="P130" s="18">
        <v>9443413</v>
      </c>
      <c r="Q130" s="70" t="s">
        <v>81</v>
      </c>
      <c r="R130" s="18" t="s">
        <v>82</v>
      </c>
      <c r="S130" s="79" t="s">
        <v>17</v>
      </c>
      <c r="T130" s="73">
        <v>45746</v>
      </c>
      <c r="U130" s="69" t="s">
        <v>122</v>
      </c>
      <c r="V130" s="78">
        <v>0.10773000000000001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176</v>
      </c>
      <c r="C131" s="37" t="s">
        <v>56</v>
      </c>
      <c r="D131" s="37" t="s">
        <v>57</v>
      </c>
      <c r="E131" s="37" t="s">
        <v>460</v>
      </c>
      <c r="F131" s="38">
        <v>9030838</v>
      </c>
      <c r="G131" s="39">
        <v>45739</v>
      </c>
      <c r="H131" s="37" t="s">
        <v>52</v>
      </c>
      <c r="I131" s="37" t="s">
        <v>51</v>
      </c>
      <c r="J131" s="37" t="s">
        <v>344</v>
      </c>
      <c r="K131" s="42">
        <v>45746</v>
      </c>
      <c r="L131" s="38">
        <v>0.06</v>
      </c>
      <c r="O131" s="18" t="s">
        <v>531</v>
      </c>
      <c r="P131" s="18">
        <v>9879698</v>
      </c>
      <c r="Q131" s="70" t="s">
        <v>94</v>
      </c>
      <c r="R131" s="18" t="s">
        <v>195</v>
      </c>
      <c r="S131" s="79" t="s">
        <v>10</v>
      </c>
      <c r="T131" s="73">
        <v>45741</v>
      </c>
      <c r="U131" s="69" t="s">
        <v>213</v>
      </c>
      <c r="V131" s="78">
        <v>6.9173999999999999E-2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176</v>
      </c>
      <c r="C132" s="37" t="s">
        <v>56</v>
      </c>
      <c r="D132" s="37" t="s">
        <v>57</v>
      </c>
      <c r="E132" s="37" t="s">
        <v>221</v>
      </c>
      <c r="F132" s="38">
        <v>9937907</v>
      </c>
      <c r="G132" s="39">
        <v>45733</v>
      </c>
      <c r="H132" s="37" t="s">
        <v>176</v>
      </c>
      <c r="I132" s="37" t="s">
        <v>78</v>
      </c>
      <c r="J132" s="37" t="s">
        <v>235</v>
      </c>
      <c r="K132" s="42">
        <v>45740</v>
      </c>
      <c r="L132" s="38">
        <v>0.04</v>
      </c>
      <c r="O132" s="18" t="s">
        <v>532</v>
      </c>
      <c r="P132" s="18">
        <v>9896921</v>
      </c>
      <c r="Q132" s="70" t="s">
        <v>94</v>
      </c>
      <c r="R132" s="18" t="s">
        <v>195</v>
      </c>
      <c r="S132" s="79" t="s">
        <v>10</v>
      </c>
      <c r="T132" s="73">
        <v>45744</v>
      </c>
      <c r="U132" s="69" t="s">
        <v>119</v>
      </c>
      <c r="V132" s="78">
        <v>7.0470000000000005E-2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176</v>
      </c>
      <c r="C133" s="37" t="s">
        <v>56</v>
      </c>
      <c r="D133" s="37" t="s">
        <v>57</v>
      </c>
      <c r="E133" s="37" t="s">
        <v>461</v>
      </c>
      <c r="F133" s="38">
        <v>9635315</v>
      </c>
      <c r="G133" s="39">
        <v>45734</v>
      </c>
      <c r="H133" s="37" t="s">
        <v>52</v>
      </c>
      <c r="I133" s="37" t="s">
        <v>52</v>
      </c>
      <c r="J133" s="37" t="s">
        <v>52</v>
      </c>
      <c r="K133" s="42">
        <v>45741</v>
      </c>
      <c r="L133" s="38">
        <v>7.0000000000000007E-2</v>
      </c>
      <c r="O133" s="18" t="s">
        <v>533</v>
      </c>
      <c r="P133" s="18">
        <v>9892717</v>
      </c>
      <c r="Q133" s="70" t="s">
        <v>94</v>
      </c>
      <c r="R133" s="18" t="s">
        <v>195</v>
      </c>
      <c r="S133" s="79" t="s">
        <v>10</v>
      </c>
      <c r="T133" s="73">
        <v>45742</v>
      </c>
      <c r="U133" s="69" t="s">
        <v>124</v>
      </c>
      <c r="V133" s="78">
        <v>7.0470000000000005E-2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176</v>
      </c>
      <c r="C134" s="37" t="s">
        <v>56</v>
      </c>
      <c r="D134" s="37" t="s">
        <v>57</v>
      </c>
      <c r="E134" s="37" t="s">
        <v>250</v>
      </c>
      <c r="F134" s="38">
        <v>9952816</v>
      </c>
      <c r="G134" s="39">
        <v>45737</v>
      </c>
      <c r="H134" s="37" t="s">
        <v>52</v>
      </c>
      <c r="I134" s="37" t="s">
        <v>68</v>
      </c>
      <c r="J134" s="37" t="s">
        <v>220</v>
      </c>
      <c r="K134" s="42">
        <v>45744</v>
      </c>
      <c r="L134" s="38">
        <v>0.03</v>
      </c>
      <c r="O134" s="18" t="s">
        <v>534</v>
      </c>
      <c r="P134" s="18">
        <v>9721736</v>
      </c>
      <c r="Q134" s="70" t="s">
        <v>94</v>
      </c>
      <c r="R134" s="18" t="s">
        <v>195</v>
      </c>
      <c r="S134" s="79" t="s">
        <v>10</v>
      </c>
      <c r="T134" s="73">
        <v>45740</v>
      </c>
      <c r="U134" s="69" t="s">
        <v>120</v>
      </c>
      <c r="V134" s="78">
        <v>6.8849999999999995E-2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176</v>
      </c>
      <c r="C135" s="37" t="s">
        <v>67</v>
      </c>
      <c r="D135" s="37" t="s">
        <v>66</v>
      </c>
      <c r="E135" s="37" t="s">
        <v>462</v>
      </c>
      <c r="F135" s="38">
        <v>9277620</v>
      </c>
      <c r="G135" s="39">
        <v>45730</v>
      </c>
      <c r="H135" s="37" t="s">
        <v>52</v>
      </c>
      <c r="I135" s="37" t="s">
        <v>51</v>
      </c>
      <c r="J135" s="37" t="s">
        <v>200</v>
      </c>
      <c r="K135" s="42">
        <v>45742</v>
      </c>
      <c r="L135" s="38">
        <v>0.06</v>
      </c>
      <c r="O135" s="18" t="s">
        <v>535</v>
      </c>
      <c r="P135" s="18">
        <v>9904170</v>
      </c>
      <c r="Q135" s="70" t="s">
        <v>94</v>
      </c>
      <c r="R135" s="18" t="s">
        <v>195</v>
      </c>
      <c r="S135" s="79" t="s">
        <v>10</v>
      </c>
      <c r="T135" s="73">
        <v>45741</v>
      </c>
      <c r="U135" s="69" t="s">
        <v>213</v>
      </c>
      <c r="V135" s="78">
        <v>7.0470000000000005E-2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176</v>
      </c>
      <c r="C136" s="37" t="s">
        <v>67</v>
      </c>
      <c r="D136" s="37" t="s">
        <v>66</v>
      </c>
      <c r="E136" s="37" t="s">
        <v>358</v>
      </c>
      <c r="F136" s="38">
        <v>9626039</v>
      </c>
      <c r="G136" s="39">
        <v>45734</v>
      </c>
      <c r="H136" s="37" t="s">
        <v>52</v>
      </c>
      <c r="I136" s="37" t="s">
        <v>52</v>
      </c>
      <c r="J136" s="37" t="s">
        <v>52</v>
      </c>
      <c r="K136" s="42">
        <v>45744</v>
      </c>
      <c r="L136" s="38">
        <v>7.0000000000000007E-2</v>
      </c>
      <c r="O136" s="18" t="s">
        <v>536</v>
      </c>
      <c r="P136" s="18">
        <v>9953248</v>
      </c>
      <c r="Q136" s="70" t="s">
        <v>94</v>
      </c>
      <c r="R136" s="18" t="s">
        <v>195</v>
      </c>
      <c r="S136" s="79" t="s">
        <v>10</v>
      </c>
      <c r="T136" s="73">
        <v>45745</v>
      </c>
      <c r="U136" s="69" t="s">
        <v>121</v>
      </c>
      <c r="V136" s="78">
        <v>7.0632E-2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178</v>
      </c>
      <c r="C137" s="37" t="s">
        <v>63</v>
      </c>
      <c r="D137" s="37" t="s">
        <v>197</v>
      </c>
      <c r="E137" s="37" t="s">
        <v>257</v>
      </c>
      <c r="F137" s="38">
        <v>9275335</v>
      </c>
      <c r="G137" s="39">
        <v>45737</v>
      </c>
      <c r="H137" s="37" t="s">
        <v>177</v>
      </c>
      <c r="I137" s="37" t="s">
        <v>80</v>
      </c>
      <c r="J137" s="37" t="s">
        <v>256</v>
      </c>
      <c r="K137" s="42">
        <v>45743</v>
      </c>
      <c r="L137" s="38">
        <v>0.06</v>
      </c>
      <c r="O137" s="18" t="s">
        <v>537</v>
      </c>
      <c r="P137" s="18">
        <v>9376294</v>
      </c>
      <c r="Q137" s="70" t="s">
        <v>186</v>
      </c>
      <c r="R137" s="18" t="s">
        <v>79</v>
      </c>
      <c r="S137" s="79" t="s">
        <v>21</v>
      </c>
      <c r="T137" s="73">
        <v>45746</v>
      </c>
      <c r="U137" s="69" t="s">
        <v>122</v>
      </c>
      <c r="V137" s="78">
        <v>5.8887000000000009E-2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178</v>
      </c>
      <c r="C138" s="37" t="s">
        <v>191</v>
      </c>
      <c r="D138" s="37" t="s">
        <v>4</v>
      </c>
      <c r="E138" s="37" t="s">
        <v>354</v>
      </c>
      <c r="F138" s="38">
        <v>9768370</v>
      </c>
      <c r="G138" s="39">
        <v>45735</v>
      </c>
      <c r="H138" s="37" t="s">
        <v>178</v>
      </c>
      <c r="I138" s="37" t="s">
        <v>30</v>
      </c>
      <c r="J138" s="37" t="s">
        <v>207</v>
      </c>
      <c r="K138" s="42">
        <v>45746</v>
      </c>
      <c r="L138" s="38">
        <v>7.0000000000000007E-2</v>
      </c>
      <c r="O138" s="18" t="s">
        <v>284</v>
      </c>
      <c r="P138" s="18">
        <v>9338955</v>
      </c>
      <c r="Q138" s="70" t="s">
        <v>186</v>
      </c>
      <c r="R138" s="18" t="s">
        <v>79</v>
      </c>
      <c r="S138" s="79" t="s">
        <v>21</v>
      </c>
      <c r="T138" s="73">
        <v>45746</v>
      </c>
      <c r="U138" s="69" t="s">
        <v>122</v>
      </c>
      <c r="V138" s="78">
        <v>5.8725000000000006E-2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178</v>
      </c>
      <c r="C139" s="37" t="s">
        <v>191</v>
      </c>
      <c r="D139" s="37" t="s">
        <v>4</v>
      </c>
      <c r="E139" s="37" t="s">
        <v>463</v>
      </c>
      <c r="F139" s="38">
        <v>9750749</v>
      </c>
      <c r="G139" s="39">
        <v>45731</v>
      </c>
      <c r="H139" s="37" t="s">
        <v>97</v>
      </c>
      <c r="I139" s="37" t="s">
        <v>97</v>
      </c>
      <c r="J139" s="37" t="s">
        <v>97</v>
      </c>
      <c r="K139" s="42">
        <v>45742</v>
      </c>
      <c r="L139" s="38">
        <v>0.08</v>
      </c>
      <c r="O139" s="18" t="s">
        <v>538</v>
      </c>
      <c r="P139" s="18">
        <v>9323675</v>
      </c>
      <c r="Q139" s="70" t="s">
        <v>186</v>
      </c>
      <c r="R139" s="18" t="s">
        <v>79</v>
      </c>
      <c r="S139" s="79" t="s">
        <v>21</v>
      </c>
      <c r="T139" s="73">
        <v>45740</v>
      </c>
      <c r="U139" s="70" t="s">
        <v>120</v>
      </c>
      <c r="V139" s="46">
        <v>6.0750000000000005E-2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178</v>
      </c>
      <c r="C140" s="37" t="s">
        <v>191</v>
      </c>
      <c r="D140" s="37" t="s">
        <v>4</v>
      </c>
      <c r="E140" s="37" t="s">
        <v>367</v>
      </c>
      <c r="F140" s="38">
        <v>9750660</v>
      </c>
      <c r="G140" s="39">
        <v>45733</v>
      </c>
      <c r="H140" s="37" t="s">
        <v>97</v>
      </c>
      <c r="I140" s="37" t="s">
        <v>97</v>
      </c>
      <c r="J140" s="37" t="s">
        <v>97</v>
      </c>
      <c r="K140" s="42">
        <v>45744</v>
      </c>
      <c r="L140" s="38">
        <v>0.08</v>
      </c>
      <c r="O140" s="18" t="s">
        <v>539</v>
      </c>
      <c r="P140" s="18">
        <v>9338929</v>
      </c>
      <c r="Q140" s="70" t="s">
        <v>186</v>
      </c>
      <c r="R140" s="18" t="s">
        <v>79</v>
      </c>
      <c r="S140" s="79" t="s">
        <v>21</v>
      </c>
      <c r="T140" s="73">
        <v>45741</v>
      </c>
      <c r="U140" s="69" t="s">
        <v>213</v>
      </c>
      <c r="V140" s="78">
        <v>5.9535000000000005E-2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191</v>
      </c>
      <c r="D141" s="37" t="s">
        <v>4</v>
      </c>
      <c r="E141" s="37" t="s">
        <v>370</v>
      </c>
      <c r="F141" s="38">
        <v>9750672</v>
      </c>
      <c r="G141" s="39">
        <v>45734</v>
      </c>
      <c r="H141" s="37" t="s">
        <v>97</v>
      </c>
      <c r="I141" s="37" t="s">
        <v>97</v>
      </c>
      <c r="J141" s="37" t="s">
        <v>97</v>
      </c>
      <c r="K141" s="42">
        <v>45745</v>
      </c>
      <c r="L141" s="38">
        <v>0.08</v>
      </c>
      <c r="O141" s="18" t="s">
        <v>329</v>
      </c>
      <c r="P141" s="18">
        <v>9269207</v>
      </c>
      <c r="Q141" s="70" t="s">
        <v>259</v>
      </c>
      <c r="R141" s="18" t="s">
        <v>12</v>
      </c>
      <c r="S141" s="79" t="s">
        <v>10</v>
      </c>
      <c r="T141" s="73">
        <v>45743</v>
      </c>
      <c r="U141" s="69" t="s">
        <v>123</v>
      </c>
      <c r="V141" s="78">
        <v>3.0010500000000002E-2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231</v>
      </c>
      <c r="C142" s="37" t="s">
        <v>219</v>
      </c>
      <c r="D142" s="37" t="s">
        <v>2</v>
      </c>
      <c r="E142" s="37" t="s">
        <v>464</v>
      </c>
      <c r="F142" s="38">
        <v>9945435</v>
      </c>
      <c r="G142" s="39">
        <v>45710</v>
      </c>
      <c r="H142" s="37" t="s">
        <v>176</v>
      </c>
      <c r="I142" s="37" t="s">
        <v>56</v>
      </c>
      <c r="J142" s="37" t="s">
        <v>269</v>
      </c>
      <c r="K142" s="42">
        <v>45745</v>
      </c>
      <c r="L142" s="38">
        <v>0.08</v>
      </c>
      <c r="O142" s="18" t="s">
        <v>234</v>
      </c>
      <c r="P142" s="18">
        <v>9324344</v>
      </c>
      <c r="Q142" s="70" t="s">
        <v>259</v>
      </c>
      <c r="R142" s="18" t="s">
        <v>12</v>
      </c>
      <c r="S142" s="79" t="s">
        <v>10</v>
      </c>
      <c r="T142" s="73">
        <v>45741</v>
      </c>
      <c r="U142" s="69" t="s">
        <v>213</v>
      </c>
      <c r="V142" s="78">
        <v>3.0600990000000002E-2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231</v>
      </c>
      <c r="C143" s="37" t="s">
        <v>219</v>
      </c>
      <c r="D143" s="37" t="s">
        <v>2</v>
      </c>
      <c r="E143" s="37" t="s">
        <v>465</v>
      </c>
      <c r="F143" s="38">
        <v>9976135</v>
      </c>
      <c r="G143" s="39">
        <v>45729</v>
      </c>
      <c r="H143" s="37" t="s">
        <v>178</v>
      </c>
      <c r="I143" s="37" t="s">
        <v>228</v>
      </c>
      <c r="J143" s="37" t="s">
        <v>199</v>
      </c>
      <c r="K143" s="42">
        <v>45741</v>
      </c>
      <c r="L143" s="38">
        <v>0.08</v>
      </c>
      <c r="O143" s="18" t="s">
        <v>308</v>
      </c>
      <c r="P143" s="18">
        <v>9645970</v>
      </c>
      <c r="Q143" s="70" t="s">
        <v>197</v>
      </c>
      <c r="R143" s="18" t="s">
        <v>63</v>
      </c>
      <c r="S143" s="65" t="s">
        <v>10</v>
      </c>
      <c r="T143" s="73">
        <v>45741</v>
      </c>
      <c r="U143" s="69" t="s">
        <v>213</v>
      </c>
      <c r="V143" s="78">
        <v>6.2775000000000011E-2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F144" s="38"/>
      <c r="G144" s="39"/>
      <c r="K144" s="42"/>
      <c r="O144" s="18" t="s">
        <v>304</v>
      </c>
      <c r="P144" s="18">
        <v>9284192</v>
      </c>
      <c r="Q144" s="70" t="s">
        <v>197</v>
      </c>
      <c r="R144" s="18" t="s">
        <v>63</v>
      </c>
      <c r="S144" s="65" t="s">
        <v>10</v>
      </c>
      <c r="T144" s="73">
        <v>45744</v>
      </c>
      <c r="U144" s="69" t="s">
        <v>121</v>
      </c>
      <c r="V144" s="78">
        <v>5.9616000000000009E-2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6:44" x14ac:dyDescent="0.35">
      <c r="F145" s="38"/>
      <c r="G145" s="39"/>
      <c r="K145" s="42"/>
      <c r="O145" s="18" t="s">
        <v>540</v>
      </c>
      <c r="P145" s="18">
        <v>9305128</v>
      </c>
      <c r="Q145" s="70" t="s">
        <v>47</v>
      </c>
      <c r="R145" s="18" t="s">
        <v>46</v>
      </c>
      <c r="S145" s="65" t="s">
        <v>21</v>
      </c>
      <c r="T145" s="73">
        <v>45744</v>
      </c>
      <c r="U145" s="70" t="s">
        <v>119</v>
      </c>
      <c r="V145" s="46">
        <v>5.957550000000001E-2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6:44" x14ac:dyDescent="0.35">
      <c r="F146" s="38"/>
      <c r="G146" s="39"/>
      <c r="K146" s="42"/>
      <c r="O146" s="18" t="s">
        <v>541</v>
      </c>
      <c r="P146" s="18">
        <v>9349019</v>
      </c>
      <c r="Q146" s="70" t="s">
        <v>47</v>
      </c>
      <c r="R146" s="18" t="s">
        <v>46</v>
      </c>
      <c r="S146" s="65" t="s">
        <v>21</v>
      </c>
      <c r="T146" s="73">
        <v>45743</v>
      </c>
      <c r="U146" s="70" t="s">
        <v>123</v>
      </c>
      <c r="V146" s="46">
        <v>6.2775000000000011E-2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6:44" x14ac:dyDescent="0.35">
      <c r="F147" s="38"/>
      <c r="G147" s="39"/>
      <c r="K147" s="42"/>
      <c r="O147" s="18" t="s">
        <v>542</v>
      </c>
      <c r="P147" s="18">
        <v>9361990</v>
      </c>
      <c r="Q147" s="70" t="s">
        <v>47</v>
      </c>
      <c r="R147" s="18" t="s">
        <v>46</v>
      </c>
      <c r="S147" s="65" t="s">
        <v>21</v>
      </c>
      <c r="T147" s="73">
        <v>45740</v>
      </c>
      <c r="U147" s="70" t="s">
        <v>120</v>
      </c>
      <c r="V147" s="46">
        <v>6.2775000000000011E-2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6:44" x14ac:dyDescent="0.35">
      <c r="F148" s="38"/>
      <c r="G148" s="39"/>
      <c r="K148" s="42"/>
      <c r="O148" s="18" t="s">
        <v>260</v>
      </c>
      <c r="P148" s="18">
        <v>9264910</v>
      </c>
      <c r="Q148" s="70" t="s">
        <v>47</v>
      </c>
      <c r="R148" s="18" t="s">
        <v>46</v>
      </c>
      <c r="S148" s="65" t="s">
        <v>21</v>
      </c>
      <c r="T148" s="73">
        <v>45746</v>
      </c>
      <c r="U148" s="70" t="s">
        <v>122</v>
      </c>
      <c r="V148" s="46">
        <v>5.5485000000000007E-2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6:44" x14ac:dyDescent="0.35">
      <c r="F149" s="38"/>
      <c r="G149" s="39"/>
      <c r="K149" s="42"/>
      <c r="O149" s="18" t="s">
        <v>543</v>
      </c>
      <c r="P149" s="18">
        <v>9351971</v>
      </c>
      <c r="Q149" s="70" t="s">
        <v>27</v>
      </c>
      <c r="R149" s="18" t="s">
        <v>20</v>
      </c>
      <c r="S149" s="65" t="s">
        <v>21</v>
      </c>
      <c r="T149" s="73">
        <v>45740</v>
      </c>
      <c r="U149" s="70" t="s">
        <v>120</v>
      </c>
      <c r="V149" s="46">
        <v>5.8887000000000009E-2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6:44" x14ac:dyDescent="0.35">
      <c r="F150" s="38"/>
      <c r="G150" s="39"/>
      <c r="K150" s="42"/>
      <c r="O150" s="18" t="s">
        <v>544</v>
      </c>
      <c r="P150" s="18">
        <v>9247962</v>
      </c>
      <c r="Q150" s="70" t="s">
        <v>27</v>
      </c>
      <c r="R150" s="18" t="s">
        <v>20</v>
      </c>
      <c r="S150" s="71" t="s">
        <v>21</v>
      </c>
      <c r="T150" s="73" t="s">
        <v>473</v>
      </c>
      <c r="U150" s="70" t="s">
        <v>121</v>
      </c>
      <c r="V150" s="46">
        <v>5.5487429999999997E-2</v>
      </c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6:44" x14ac:dyDescent="0.35">
      <c r="F151" s="38"/>
      <c r="G151" s="39"/>
      <c r="K151" s="42"/>
      <c r="O151" s="18" t="s">
        <v>371</v>
      </c>
      <c r="P151" s="18">
        <v>9768394</v>
      </c>
      <c r="Q151" s="70" t="s">
        <v>4</v>
      </c>
      <c r="R151" s="18" t="s">
        <v>191</v>
      </c>
      <c r="S151" s="71" t="s">
        <v>10</v>
      </c>
      <c r="T151" s="73">
        <v>45740</v>
      </c>
      <c r="U151" s="70" t="s">
        <v>124</v>
      </c>
      <c r="V151" s="46">
        <v>6.9826050000000001E-2</v>
      </c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6:44" x14ac:dyDescent="0.35">
      <c r="F152" s="38"/>
      <c r="G152" s="39"/>
      <c r="K152" s="42"/>
      <c r="O152" s="18" t="s">
        <v>314</v>
      </c>
      <c r="P152" s="18">
        <v>9750725</v>
      </c>
      <c r="Q152" s="70" t="s">
        <v>4</v>
      </c>
      <c r="R152" s="18" t="s">
        <v>191</v>
      </c>
      <c r="S152" s="71" t="s">
        <v>10</v>
      </c>
      <c r="T152" s="73">
        <v>45746</v>
      </c>
      <c r="U152" s="70" t="s">
        <v>122</v>
      </c>
      <c r="V152" s="46">
        <v>6.9826050000000001E-2</v>
      </c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6:44" x14ac:dyDescent="0.35">
      <c r="F153" s="38"/>
      <c r="G153" s="39"/>
      <c r="K153" s="42"/>
      <c r="O153" s="18" t="s">
        <v>348</v>
      </c>
      <c r="P153" s="18">
        <v>9750701</v>
      </c>
      <c r="Q153" s="70" t="s">
        <v>4</v>
      </c>
      <c r="R153" s="18" t="s">
        <v>191</v>
      </c>
      <c r="S153" s="71" t="s">
        <v>10</v>
      </c>
      <c r="T153" s="73">
        <v>45740</v>
      </c>
      <c r="U153" s="70" t="s">
        <v>120</v>
      </c>
      <c r="V153" s="46">
        <v>7.0470000000000005E-2</v>
      </c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6:44" x14ac:dyDescent="0.35">
      <c r="F154" s="38"/>
      <c r="G154" s="39"/>
      <c r="K154" s="42"/>
      <c r="O154" s="18" t="s">
        <v>545</v>
      </c>
      <c r="P154" s="18">
        <v>9750737</v>
      </c>
      <c r="Q154" s="70" t="s">
        <v>4</v>
      </c>
      <c r="R154" s="18" t="s">
        <v>191</v>
      </c>
      <c r="S154" s="71" t="s">
        <v>10</v>
      </c>
      <c r="T154" s="73">
        <v>45744</v>
      </c>
      <c r="U154" s="70" t="s">
        <v>119</v>
      </c>
      <c r="V154" s="46">
        <v>6.9924059999999996E-2</v>
      </c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6:44" x14ac:dyDescent="0.35">
      <c r="F155" s="38"/>
      <c r="G155" s="39"/>
      <c r="K155" s="42"/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6:44" x14ac:dyDescent="0.35">
      <c r="F156" s="38"/>
      <c r="G156" s="39"/>
      <c r="K156" s="42"/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6:44" x14ac:dyDescent="0.35">
      <c r="F157" s="38"/>
      <c r="G157" s="39"/>
      <c r="K157" s="42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6:44" x14ac:dyDescent="0.35">
      <c r="F158" s="38"/>
      <c r="G158" s="39"/>
      <c r="K158" s="42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6:44" x14ac:dyDescent="0.35">
      <c r="F159" s="38"/>
      <c r="G159" s="39"/>
      <c r="K159" s="42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6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8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7" t="s">
        <v>549</v>
      </c>
      <c r="C9" s="47" t="s">
        <v>218</v>
      </c>
      <c r="D9" s="48">
        <v>45738</v>
      </c>
      <c r="E9" s="49" t="s">
        <v>218</v>
      </c>
      <c r="F9" s="48">
        <v>45738</v>
      </c>
    </row>
    <row r="10" spans="2:6" x14ac:dyDescent="0.35">
      <c r="B10" s="47" t="s">
        <v>550</v>
      </c>
      <c r="C10" s="47" t="s">
        <v>68</v>
      </c>
      <c r="D10" s="48">
        <v>45736</v>
      </c>
      <c r="E10" s="49" t="s">
        <v>412</v>
      </c>
      <c r="F10" s="48">
        <v>45737</v>
      </c>
    </row>
    <row r="11" spans="2:6" x14ac:dyDescent="0.35">
      <c r="B11" s="47" t="s">
        <v>323</v>
      </c>
      <c r="C11" s="47" t="s">
        <v>52</v>
      </c>
      <c r="D11" s="48">
        <v>45739</v>
      </c>
      <c r="E11" s="49" t="s">
        <v>188</v>
      </c>
      <c r="F11" s="48">
        <v>45740</v>
      </c>
    </row>
    <row r="12" spans="2:6" x14ac:dyDescent="0.35">
      <c r="B12" s="47" t="s">
        <v>551</v>
      </c>
      <c r="C12" s="47" t="s">
        <v>76</v>
      </c>
      <c r="D12" s="48">
        <v>45736</v>
      </c>
      <c r="E12" s="49" t="s">
        <v>73</v>
      </c>
      <c r="F12" s="48">
        <v>45736</v>
      </c>
    </row>
    <row r="13" spans="2:6" x14ac:dyDescent="0.35">
      <c r="B13" s="47" t="s">
        <v>307</v>
      </c>
      <c r="C13" s="47" t="s">
        <v>21</v>
      </c>
      <c r="D13" s="48">
        <v>45744</v>
      </c>
      <c r="E13" s="49" t="s">
        <v>203</v>
      </c>
      <c r="F13" s="48">
        <v>45737</v>
      </c>
    </row>
    <row r="14" spans="2:6" x14ac:dyDescent="0.35">
      <c r="B14" s="47" t="s">
        <v>552</v>
      </c>
      <c r="C14" s="47" t="s">
        <v>52</v>
      </c>
      <c r="D14" s="48">
        <v>45736</v>
      </c>
      <c r="E14" s="49" t="s">
        <v>553</v>
      </c>
      <c r="F14" s="48">
        <v>45734</v>
      </c>
    </row>
    <row r="15" spans="2:6" x14ac:dyDescent="0.35">
      <c r="B15" s="47" t="s">
        <v>341</v>
      </c>
      <c r="C15" s="47" t="s">
        <v>52</v>
      </c>
      <c r="D15" s="48">
        <v>45733</v>
      </c>
      <c r="E15" s="49" t="s">
        <v>232</v>
      </c>
      <c r="F15" s="48">
        <v>45733</v>
      </c>
    </row>
    <row r="16" spans="2:6" x14ac:dyDescent="0.35">
      <c r="B16" s="47" t="s">
        <v>554</v>
      </c>
      <c r="C16" s="47" t="s">
        <v>52</v>
      </c>
      <c r="D16" s="48">
        <v>45741</v>
      </c>
      <c r="E16" s="49" t="s">
        <v>235</v>
      </c>
      <c r="F16" s="48">
        <v>45738</v>
      </c>
    </row>
    <row r="17" spans="2:6" x14ac:dyDescent="0.35">
      <c r="B17" s="47" t="s">
        <v>309</v>
      </c>
      <c r="C17" s="47" t="s">
        <v>206</v>
      </c>
      <c r="D17" s="48">
        <v>45739</v>
      </c>
      <c r="E17" s="49" t="s">
        <v>53</v>
      </c>
      <c r="F17" s="48">
        <v>45740</v>
      </c>
    </row>
    <row r="18" spans="2:6" x14ac:dyDescent="0.35">
      <c r="B18" s="47" t="s">
        <v>403</v>
      </c>
      <c r="C18" s="47" t="s">
        <v>74</v>
      </c>
      <c r="D18" s="48">
        <v>45746</v>
      </c>
      <c r="E18" s="49" t="s">
        <v>293</v>
      </c>
      <c r="F18" s="48">
        <v>45740</v>
      </c>
    </row>
    <row r="19" spans="2:6" x14ac:dyDescent="0.35">
      <c r="B19" s="47" t="s">
        <v>555</v>
      </c>
      <c r="C19" s="47" t="s">
        <v>97</v>
      </c>
      <c r="D19" s="48">
        <v>45742</v>
      </c>
      <c r="E19" s="49" t="s">
        <v>207</v>
      </c>
      <c r="F19" s="48">
        <v>45739</v>
      </c>
    </row>
    <row r="20" spans="2:6" x14ac:dyDescent="0.35">
      <c r="B20" s="47" t="s">
        <v>271</v>
      </c>
      <c r="C20" s="47" t="s">
        <v>277</v>
      </c>
      <c r="D20" s="48">
        <v>45732</v>
      </c>
      <c r="E20" s="49" t="s">
        <v>130</v>
      </c>
      <c r="F20" s="48">
        <v>45733</v>
      </c>
    </row>
    <row r="21" spans="2:6" x14ac:dyDescent="0.35">
      <c r="B21" s="47" t="s">
        <v>556</v>
      </c>
      <c r="C21" s="47" t="s">
        <v>97</v>
      </c>
      <c r="D21" s="48">
        <v>45738</v>
      </c>
      <c r="E21" s="49" t="s">
        <v>373</v>
      </c>
      <c r="F21" s="48">
        <v>45739</v>
      </c>
    </row>
    <row r="22" spans="2:6" x14ac:dyDescent="0.35">
      <c r="B22" s="47" t="s">
        <v>557</v>
      </c>
      <c r="C22" s="47" t="s">
        <v>68</v>
      </c>
      <c r="D22" s="48">
        <v>45732</v>
      </c>
      <c r="E22" s="49" t="s">
        <v>558</v>
      </c>
      <c r="F22" s="48">
        <v>45733</v>
      </c>
    </row>
    <row r="23" spans="2:6" x14ac:dyDescent="0.35">
      <c r="B23" s="47" t="s">
        <v>559</v>
      </c>
      <c r="C23" s="47" t="s">
        <v>97</v>
      </c>
      <c r="D23" s="48">
        <v>45739</v>
      </c>
      <c r="E23" s="49" t="s">
        <v>130</v>
      </c>
      <c r="F23" s="48">
        <v>45739</v>
      </c>
    </row>
    <row r="24" spans="2:6" x14ac:dyDescent="0.35">
      <c r="B24" s="47" t="s">
        <v>560</v>
      </c>
      <c r="C24" s="47" t="s">
        <v>97</v>
      </c>
      <c r="D24" s="48">
        <v>45740</v>
      </c>
      <c r="E24" s="49" t="s">
        <v>204</v>
      </c>
      <c r="F24" s="48">
        <v>45738</v>
      </c>
    </row>
    <row r="25" spans="2:6" x14ac:dyDescent="0.35">
      <c r="B25" s="47" t="s">
        <v>273</v>
      </c>
      <c r="C25" s="47" t="s">
        <v>192</v>
      </c>
      <c r="D25" s="48">
        <v>45728</v>
      </c>
      <c r="E25" s="49" t="s">
        <v>206</v>
      </c>
      <c r="F25" s="48">
        <v>45733</v>
      </c>
    </row>
    <row r="26" spans="2:6" x14ac:dyDescent="0.35">
      <c r="B26" s="47" t="s">
        <v>561</v>
      </c>
      <c r="C26" s="47" t="s">
        <v>218</v>
      </c>
      <c r="D26" s="48">
        <v>45735</v>
      </c>
      <c r="E26" s="49" t="s">
        <v>218</v>
      </c>
      <c r="F26" s="48">
        <v>45735</v>
      </c>
    </row>
    <row r="27" spans="2:6" x14ac:dyDescent="0.35">
      <c r="B27" s="47" t="s">
        <v>562</v>
      </c>
      <c r="C27" s="47" t="s">
        <v>97</v>
      </c>
      <c r="D27" s="48">
        <v>45735</v>
      </c>
      <c r="E27" s="49" t="s">
        <v>374</v>
      </c>
      <c r="F27" s="48">
        <v>45736</v>
      </c>
    </row>
    <row r="28" spans="2:6" x14ac:dyDescent="0.35">
      <c r="B28" s="47" t="s">
        <v>563</v>
      </c>
      <c r="C28" s="47" t="s">
        <v>218</v>
      </c>
      <c r="D28" s="48">
        <v>45733</v>
      </c>
      <c r="E28" s="49" t="s">
        <v>218</v>
      </c>
      <c r="F28" s="48">
        <v>45733</v>
      </c>
    </row>
    <row r="29" spans="2:6" x14ac:dyDescent="0.35">
      <c r="B29" s="47" t="s">
        <v>564</v>
      </c>
      <c r="C29" s="47" t="s">
        <v>97</v>
      </c>
      <c r="D29" s="48">
        <v>45733</v>
      </c>
      <c r="E29" s="49" t="s">
        <v>438</v>
      </c>
      <c r="F29" s="48">
        <v>45735</v>
      </c>
    </row>
    <row r="30" spans="2:6" x14ac:dyDescent="0.35">
      <c r="B30" s="47" t="s">
        <v>330</v>
      </c>
      <c r="C30" s="47" t="s">
        <v>73</v>
      </c>
      <c r="D30" s="48">
        <v>45735</v>
      </c>
      <c r="E30" s="49" t="s">
        <v>75</v>
      </c>
      <c r="F30" s="48">
        <v>45735</v>
      </c>
    </row>
    <row r="31" spans="2:6" x14ac:dyDescent="0.35">
      <c r="B31" s="47" t="s">
        <v>565</v>
      </c>
      <c r="C31" s="47" t="s">
        <v>97</v>
      </c>
      <c r="D31" s="48">
        <v>45738</v>
      </c>
      <c r="E31" s="49" t="s">
        <v>254</v>
      </c>
      <c r="F31" s="48">
        <v>45739</v>
      </c>
    </row>
    <row r="32" spans="2:6" x14ac:dyDescent="0.35">
      <c r="B32" s="47" t="s">
        <v>566</v>
      </c>
      <c r="C32" s="47" t="s">
        <v>548</v>
      </c>
      <c r="D32" s="48">
        <v>45736</v>
      </c>
      <c r="E32" s="49" t="s">
        <v>130</v>
      </c>
      <c r="F32" s="48">
        <v>45736</v>
      </c>
    </row>
    <row r="33" spans="2:6" x14ac:dyDescent="0.35">
      <c r="B33" s="47" t="s">
        <v>284</v>
      </c>
      <c r="C33" s="47" t="s">
        <v>285</v>
      </c>
      <c r="D33" s="48">
        <v>45729</v>
      </c>
      <c r="E33" s="49" t="s">
        <v>321</v>
      </c>
      <c r="F33" s="48">
        <v>45736</v>
      </c>
    </row>
    <row r="34" spans="2:6" x14ac:dyDescent="0.35">
      <c r="B34" s="47" t="s">
        <v>335</v>
      </c>
      <c r="C34" s="47" t="s">
        <v>97</v>
      </c>
      <c r="D34" s="48">
        <v>45739</v>
      </c>
      <c r="E34" s="49" t="s">
        <v>377</v>
      </c>
      <c r="F34" s="48">
        <v>45740</v>
      </c>
    </row>
    <row r="35" spans="2:6" x14ac:dyDescent="0.35">
      <c r="B35" s="47" t="s">
        <v>324</v>
      </c>
      <c r="C35" s="47" t="s">
        <v>233</v>
      </c>
      <c r="D35" s="48">
        <v>45734</v>
      </c>
      <c r="E35" s="49" t="s">
        <v>301</v>
      </c>
      <c r="F35" s="48">
        <v>45733</v>
      </c>
    </row>
    <row r="36" spans="2:6" x14ac:dyDescent="0.35">
      <c r="B36" s="47" t="s">
        <v>567</v>
      </c>
      <c r="C36" s="47" t="s">
        <v>52</v>
      </c>
      <c r="D36" s="48">
        <v>45743</v>
      </c>
      <c r="E36" s="49" t="s">
        <v>243</v>
      </c>
      <c r="F36" s="48">
        <v>45739</v>
      </c>
    </row>
    <row r="37" spans="2:6" x14ac:dyDescent="0.35">
      <c r="B37" s="47" t="s">
        <v>568</v>
      </c>
      <c r="C37" s="47" t="s">
        <v>337</v>
      </c>
      <c r="D37" s="48">
        <v>45736</v>
      </c>
      <c r="E37" s="49" t="s">
        <v>569</v>
      </c>
      <c r="F37" s="48">
        <v>45739</v>
      </c>
    </row>
    <row r="38" spans="2:6" x14ac:dyDescent="0.35">
      <c r="B38" s="47" t="s">
        <v>435</v>
      </c>
      <c r="C38" s="47" t="s">
        <v>255</v>
      </c>
      <c r="D38" s="48">
        <v>45742</v>
      </c>
      <c r="E38" s="49" t="s">
        <v>548</v>
      </c>
      <c r="F38" s="48">
        <v>45742</v>
      </c>
    </row>
    <row r="39" spans="2:6" x14ac:dyDescent="0.35">
      <c r="B39" s="47" t="s">
        <v>570</v>
      </c>
      <c r="C39" s="47" t="s">
        <v>44</v>
      </c>
      <c r="D39" s="48">
        <v>45740</v>
      </c>
      <c r="E39" s="49" t="s">
        <v>571</v>
      </c>
      <c r="F39" s="48">
        <v>45739</v>
      </c>
    </row>
    <row r="40" spans="2:6" x14ac:dyDescent="0.35">
      <c r="B40" s="47" t="s">
        <v>572</v>
      </c>
      <c r="C40" s="47" t="s">
        <v>97</v>
      </c>
      <c r="D40" s="48">
        <v>45735</v>
      </c>
      <c r="E40" s="49" t="s">
        <v>328</v>
      </c>
      <c r="F40" s="48">
        <v>45735</v>
      </c>
    </row>
    <row r="41" spans="2:6" x14ac:dyDescent="0.35">
      <c r="B41" s="47" t="s">
        <v>336</v>
      </c>
      <c r="C41" s="47" t="s">
        <v>207</v>
      </c>
      <c r="D41" s="48">
        <v>45738</v>
      </c>
      <c r="E41" s="49" t="s">
        <v>97</v>
      </c>
      <c r="F41" s="48">
        <v>45746</v>
      </c>
    </row>
    <row r="42" spans="2:6" x14ac:dyDescent="0.35">
      <c r="B42" s="47" t="s">
        <v>573</v>
      </c>
      <c r="C42" s="47" t="s">
        <v>21</v>
      </c>
      <c r="D42" s="48">
        <v>45734</v>
      </c>
      <c r="E42" s="49" t="s">
        <v>574</v>
      </c>
      <c r="F42" s="48">
        <v>45735</v>
      </c>
    </row>
    <row r="43" spans="2:6" x14ac:dyDescent="0.35">
      <c r="B43" s="47" t="s">
        <v>575</v>
      </c>
      <c r="C43" s="47" t="s">
        <v>576</v>
      </c>
      <c r="D43" s="48">
        <v>45742</v>
      </c>
      <c r="E43" s="49" t="s">
        <v>577</v>
      </c>
      <c r="F43" s="48">
        <v>45736</v>
      </c>
    </row>
    <row r="44" spans="2:6" x14ac:dyDescent="0.35">
      <c r="B44" s="47" t="s">
        <v>283</v>
      </c>
      <c r="C44" s="47" t="s">
        <v>52</v>
      </c>
      <c r="D44" s="48">
        <v>45732</v>
      </c>
      <c r="E44" s="49" t="s">
        <v>53</v>
      </c>
      <c r="F44" s="48">
        <v>45733</v>
      </c>
    </row>
    <row r="45" spans="2:6" x14ac:dyDescent="0.35">
      <c r="B45" s="47" t="s">
        <v>578</v>
      </c>
      <c r="C45" s="47" t="s">
        <v>302</v>
      </c>
      <c r="D45" s="48">
        <v>45739</v>
      </c>
      <c r="E45" s="49" t="s">
        <v>206</v>
      </c>
      <c r="F45" s="48">
        <v>45739</v>
      </c>
    </row>
    <row r="46" spans="2:6" x14ac:dyDescent="0.35">
      <c r="B46" s="47" t="s">
        <v>579</v>
      </c>
      <c r="C46" s="47" t="s">
        <v>233</v>
      </c>
      <c r="D46" s="48">
        <v>45738</v>
      </c>
      <c r="E46" s="49" t="s">
        <v>236</v>
      </c>
      <c r="F46" s="48">
        <v>45738</v>
      </c>
    </row>
    <row r="47" spans="2:6" x14ac:dyDescent="0.35">
      <c r="B47" s="47" t="s">
        <v>580</v>
      </c>
      <c r="C47" s="47" t="s">
        <v>52</v>
      </c>
      <c r="D47" s="48">
        <v>45746</v>
      </c>
      <c r="E47" s="49" t="s">
        <v>581</v>
      </c>
      <c r="F47" s="48">
        <v>45739</v>
      </c>
    </row>
    <row r="48" spans="2:6" x14ac:dyDescent="0.35">
      <c r="B48" s="47" t="s">
        <v>442</v>
      </c>
      <c r="C48" s="47" t="s">
        <v>438</v>
      </c>
      <c r="D48" s="48">
        <v>45721</v>
      </c>
      <c r="E48" s="49" t="s">
        <v>21</v>
      </c>
      <c r="F48" s="48">
        <v>45743</v>
      </c>
    </row>
    <row r="49" spans="2:6" x14ac:dyDescent="0.35">
      <c r="B49" s="47" t="s">
        <v>443</v>
      </c>
      <c r="C49" s="47" t="s">
        <v>75</v>
      </c>
      <c r="D49" s="48">
        <v>45744</v>
      </c>
      <c r="E49" s="49" t="s">
        <v>73</v>
      </c>
      <c r="F49" s="48">
        <v>45742</v>
      </c>
    </row>
    <row r="50" spans="2:6" x14ac:dyDescent="0.35">
      <c r="B50" s="47" t="s">
        <v>582</v>
      </c>
      <c r="C50" s="47" t="s">
        <v>21</v>
      </c>
      <c r="D50" s="48">
        <v>45745</v>
      </c>
      <c r="E50" s="49" t="s">
        <v>236</v>
      </c>
      <c r="F50" s="48">
        <v>45733</v>
      </c>
    </row>
    <row r="51" spans="2:6" x14ac:dyDescent="0.35">
      <c r="B51" s="47" t="s">
        <v>583</v>
      </c>
      <c r="C51" s="47" t="s">
        <v>52</v>
      </c>
      <c r="D51" s="48">
        <v>45735</v>
      </c>
      <c r="E51" s="49" t="s">
        <v>584</v>
      </c>
      <c r="F51" s="48">
        <v>45735</v>
      </c>
    </row>
    <row r="52" spans="2:6" x14ac:dyDescent="0.35">
      <c r="B52" s="47" t="s">
        <v>444</v>
      </c>
      <c r="C52" s="47" t="s">
        <v>97</v>
      </c>
      <c r="D52" s="48">
        <v>45740</v>
      </c>
      <c r="E52" s="49" t="s">
        <v>253</v>
      </c>
      <c r="F52" s="48">
        <v>45740</v>
      </c>
    </row>
    <row r="53" spans="2:6" x14ac:dyDescent="0.35">
      <c r="B53" s="47" t="s">
        <v>585</v>
      </c>
      <c r="C53" s="47" t="s">
        <v>21</v>
      </c>
      <c r="D53" s="48">
        <v>45745</v>
      </c>
      <c r="E53" s="49" t="s">
        <v>577</v>
      </c>
      <c r="F53" s="48">
        <v>45739</v>
      </c>
    </row>
    <row r="54" spans="2:6" x14ac:dyDescent="0.35">
      <c r="B54" s="47" t="s">
        <v>333</v>
      </c>
      <c r="C54" s="47" t="s">
        <v>223</v>
      </c>
      <c r="D54" s="48">
        <v>45736</v>
      </c>
      <c r="E54" s="49" t="s">
        <v>251</v>
      </c>
      <c r="F54" s="48">
        <v>45738</v>
      </c>
    </row>
    <row r="55" spans="2:6" x14ac:dyDescent="0.35">
      <c r="B55" s="47" t="s">
        <v>329</v>
      </c>
      <c r="C55" s="47" t="s">
        <v>97</v>
      </c>
      <c r="D55" s="48">
        <v>45735</v>
      </c>
      <c r="E55" s="49" t="s">
        <v>254</v>
      </c>
      <c r="F55" s="48">
        <v>45735</v>
      </c>
    </row>
    <row r="56" spans="2:6" x14ac:dyDescent="0.35">
      <c r="B56" s="47" t="s">
        <v>349</v>
      </c>
      <c r="C56" s="47" t="s">
        <v>240</v>
      </c>
      <c r="D56" s="48">
        <v>45736</v>
      </c>
      <c r="E56" s="49" t="s">
        <v>576</v>
      </c>
      <c r="F56" s="48">
        <v>45737</v>
      </c>
    </row>
    <row r="57" spans="2:6" x14ac:dyDescent="0.35">
      <c r="B57" s="47" t="s">
        <v>586</v>
      </c>
      <c r="C57" s="47" t="s">
        <v>97</v>
      </c>
      <c r="D57" s="48">
        <v>45736</v>
      </c>
      <c r="E57" s="49" t="s">
        <v>253</v>
      </c>
      <c r="F57" s="48">
        <v>45736</v>
      </c>
    </row>
    <row r="58" spans="2:6" x14ac:dyDescent="0.35">
      <c r="B58" s="47" t="s">
        <v>587</v>
      </c>
      <c r="C58" s="47" t="s">
        <v>52</v>
      </c>
      <c r="D58" s="48">
        <v>45737</v>
      </c>
      <c r="E58" s="49" t="s">
        <v>581</v>
      </c>
      <c r="F58" s="48">
        <v>45734</v>
      </c>
    </row>
    <row r="59" spans="2:6" x14ac:dyDescent="0.35">
      <c r="B59" s="47" t="s">
        <v>588</v>
      </c>
      <c r="C59" s="47" t="s">
        <v>51</v>
      </c>
      <c r="D59" s="48">
        <v>45743</v>
      </c>
      <c r="E59" s="49" t="s">
        <v>212</v>
      </c>
      <c r="F59" s="48">
        <v>45737</v>
      </c>
    </row>
    <row r="60" spans="2:6" x14ac:dyDescent="0.35">
      <c r="B60" s="47" t="s">
        <v>268</v>
      </c>
      <c r="C60" s="47" t="s">
        <v>207</v>
      </c>
      <c r="D60" s="48">
        <v>45724</v>
      </c>
      <c r="E60" s="49" t="s">
        <v>263</v>
      </c>
      <c r="F60" s="48">
        <v>45736</v>
      </c>
    </row>
    <row r="61" spans="2:6" x14ac:dyDescent="0.35">
      <c r="B61" s="47" t="s">
        <v>428</v>
      </c>
      <c r="C61" s="47" t="s">
        <v>589</v>
      </c>
      <c r="D61" s="48">
        <v>45727</v>
      </c>
      <c r="E61" s="49" t="s">
        <v>207</v>
      </c>
      <c r="F61" s="48">
        <v>45743</v>
      </c>
    </row>
    <row r="62" spans="2:6" x14ac:dyDescent="0.35">
      <c r="B62" s="47" t="s">
        <v>590</v>
      </c>
      <c r="C62" s="47" t="s">
        <v>52</v>
      </c>
      <c r="D62" s="48">
        <v>45740</v>
      </c>
      <c r="E62" s="49" t="s">
        <v>75</v>
      </c>
      <c r="F62" s="48">
        <v>45737</v>
      </c>
    </row>
    <row r="63" spans="2:6" x14ac:dyDescent="0.35">
      <c r="B63" s="47" t="s">
        <v>418</v>
      </c>
      <c r="C63" s="47" t="s">
        <v>73</v>
      </c>
      <c r="D63" s="48">
        <v>45743</v>
      </c>
      <c r="E63" s="49" t="s">
        <v>280</v>
      </c>
      <c r="F63" s="48">
        <v>45744</v>
      </c>
    </row>
    <row r="64" spans="2:6" x14ac:dyDescent="0.35">
      <c r="B64" s="47" t="s">
        <v>394</v>
      </c>
      <c r="C64" s="47" t="s">
        <v>52</v>
      </c>
      <c r="D64" s="48">
        <v>45740</v>
      </c>
      <c r="E64" s="49" t="s">
        <v>246</v>
      </c>
      <c r="F64" s="48">
        <v>45740</v>
      </c>
    </row>
    <row r="65" spans="2:6" x14ac:dyDescent="0.35">
      <c r="B65" s="47" t="s">
        <v>332</v>
      </c>
      <c r="C65" s="47" t="s">
        <v>44</v>
      </c>
      <c r="D65" s="48">
        <v>45738</v>
      </c>
      <c r="E65" s="49" t="s">
        <v>299</v>
      </c>
      <c r="F65" s="48">
        <v>45739</v>
      </c>
    </row>
    <row r="66" spans="2:6" x14ac:dyDescent="0.35">
      <c r="B66" s="87" t="s">
        <v>326</v>
      </c>
      <c r="C66" s="87" t="s">
        <v>21</v>
      </c>
      <c r="D66" s="88">
        <v>45734</v>
      </c>
      <c r="E66" s="89" t="s">
        <v>235</v>
      </c>
      <c r="F66" s="88">
        <v>45734</v>
      </c>
    </row>
    <row r="67" spans="2:6" x14ac:dyDescent="0.35">
      <c r="B67" s="87" t="s">
        <v>591</v>
      </c>
      <c r="C67" s="87" t="s">
        <v>74</v>
      </c>
      <c r="D67" s="88">
        <v>45740</v>
      </c>
      <c r="E67" s="89" t="s">
        <v>3</v>
      </c>
      <c r="F67" s="88">
        <v>45737</v>
      </c>
    </row>
    <row r="68" spans="2:6" x14ac:dyDescent="0.35">
      <c r="B68" s="87" t="s">
        <v>315</v>
      </c>
      <c r="C68" s="87" t="s">
        <v>52</v>
      </c>
      <c r="D68" s="88">
        <v>45736</v>
      </c>
      <c r="E68" s="89" t="s">
        <v>220</v>
      </c>
      <c r="F68" s="88">
        <v>45737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9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5" t="s">
        <v>187</v>
      </c>
    </row>
    <row r="14" spans="2:8" x14ac:dyDescent="0.35">
      <c r="B14" s="22" t="s">
        <v>139</v>
      </c>
      <c r="C14" s="22" t="s">
        <v>140</v>
      </c>
      <c r="D14" s="22" t="s">
        <v>129</v>
      </c>
      <c r="E14" s="22" t="s">
        <v>141</v>
      </c>
      <c r="F14" s="22" t="s">
        <v>100</v>
      </c>
      <c r="G14" s="22" t="s">
        <v>96</v>
      </c>
      <c r="H14" s="22" t="s">
        <v>278</v>
      </c>
    </row>
    <row r="15" spans="2:8" x14ac:dyDescent="0.35">
      <c r="B15" s="44">
        <v>39</v>
      </c>
      <c r="C15" s="46"/>
      <c r="D15" s="46">
        <v>0.8400000000000003</v>
      </c>
      <c r="E15" s="46"/>
      <c r="F15" s="46"/>
      <c r="G15" s="46">
        <v>0.08</v>
      </c>
      <c r="H15" s="46">
        <v>0.22000000000000003</v>
      </c>
    </row>
    <row r="16" spans="2:8" x14ac:dyDescent="0.35">
      <c r="B16" s="44">
        <v>40</v>
      </c>
      <c r="C16" s="46">
        <v>0.12</v>
      </c>
      <c r="D16" s="46">
        <v>0.9500000000000004</v>
      </c>
      <c r="E16" s="46">
        <v>0.12000000000000001</v>
      </c>
      <c r="F16" s="46"/>
      <c r="G16" s="46">
        <v>0.15000000000000002</v>
      </c>
      <c r="H16" s="46">
        <v>0.43</v>
      </c>
    </row>
    <row r="17" spans="2:8" x14ac:dyDescent="0.35">
      <c r="B17" s="44">
        <v>41</v>
      </c>
      <c r="C17" s="46">
        <v>0.21000000000000002</v>
      </c>
      <c r="D17" s="46">
        <v>0.55000000000000004</v>
      </c>
      <c r="E17" s="46">
        <v>0.08</v>
      </c>
      <c r="F17" s="46"/>
      <c r="G17" s="46">
        <v>0.28000000000000003</v>
      </c>
      <c r="H17" s="46">
        <v>1.2900000000000003</v>
      </c>
    </row>
    <row r="18" spans="2:8" x14ac:dyDescent="0.35">
      <c r="B18" s="44">
        <v>42</v>
      </c>
      <c r="C18" s="46">
        <v>7.0000000000000007E-2</v>
      </c>
      <c r="D18" s="46">
        <v>0.77</v>
      </c>
      <c r="E18" s="46">
        <v>7.0000000000000007E-2</v>
      </c>
      <c r="F18" s="46">
        <v>0.16</v>
      </c>
      <c r="G18" s="46"/>
      <c r="H18" s="46">
        <v>1.3400000000000003</v>
      </c>
    </row>
    <row r="19" spans="2:8" x14ac:dyDescent="0.35">
      <c r="B19" s="44">
        <v>43</v>
      </c>
      <c r="C19" s="46">
        <v>0.05</v>
      </c>
      <c r="D19" s="46">
        <v>1.0300000000000002</v>
      </c>
      <c r="E19" s="46">
        <v>7.0000000000000007E-2</v>
      </c>
      <c r="F19" s="46">
        <v>7.0000000000000007E-2</v>
      </c>
      <c r="G19" s="46"/>
      <c r="H19" s="46">
        <v>1.0900000000000001</v>
      </c>
    </row>
    <row r="20" spans="2:8" x14ac:dyDescent="0.35">
      <c r="B20" s="44">
        <v>44</v>
      </c>
      <c r="C20" s="46">
        <v>7.0000000000000007E-2</v>
      </c>
      <c r="D20" s="46">
        <v>0.92000000000000015</v>
      </c>
      <c r="E20" s="46">
        <v>0.14000000000000001</v>
      </c>
      <c r="F20" s="46"/>
      <c r="G20" s="46"/>
      <c r="H20" s="46">
        <v>1.0900000000000001</v>
      </c>
    </row>
    <row r="21" spans="2:8" x14ac:dyDescent="0.35">
      <c r="B21" s="44">
        <v>45</v>
      </c>
      <c r="C21" s="46">
        <v>0.14000000000000001</v>
      </c>
      <c r="D21" s="46">
        <v>0.8600000000000001</v>
      </c>
      <c r="E21" s="46">
        <v>0.08</v>
      </c>
      <c r="F21" s="46"/>
      <c r="G21" s="46"/>
      <c r="H21" s="46">
        <v>1.0900000000000001</v>
      </c>
    </row>
    <row r="22" spans="2:8" x14ac:dyDescent="0.35">
      <c r="B22" s="44">
        <v>46</v>
      </c>
      <c r="C22" s="46">
        <v>7.0000000000000007E-2</v>
      </c>
      <c r="D22" s="46">
        <v>0.74</v>
      </c>
      <c r="E22" s="46"/>
      <c r="F22" s="46"/>
      <c r="G22" s="46"/>
      <c r="H22" s="46">
        <v>1.4400000000000004</v>
      </c>
    </row>
    <row r="23" spans="2:8" x14ac:dyDescent="0.35">
      <c r="B23" s="44">
        <v>47</v>
      </c>
      <c r="C23" s="46">
        <v>0.13</v>
      </c>
      <c r="D23" s="46">
        <v>0.76</v>
      </c>
      <c r="E23" s="46">
        <v>0.08</v>
      </c>
      <c r="F23" s="46">
        <v>7.0000000000000007E-2</v>
      </c>
      <c r="G23" s="46">
        <v>0.15000000000000002</v>
      </c>
      <c r="H23" s="46">
        <v>1.04</v>
      </c>
    </row>
    <row r="24" spans="2:8" x14ac:dyDescent="0.35">
      <c r="B24" s="44">
        <v>48</v>
      </c>
      <c r="C24" s="46"/>
      <c r="D24" s="46">
        <v>0.44999999999999996</v>
      </c>
      <c r="E24" s="46"/>
      <c r="F24" s="46"/>
      <c r="G24" s="46"/>
      <c r="H24" s="46">
        <v>1.3500000000000005</v>
      </c>
    </row>
    <row r="25" spans="2:8" x14ac:dyDescent="0.35">
      <c r="B25" s="44">
        <v>49</v>
      </c>
      <c r="C25" s="46">
        <v>0.13</v>
      </c>
      <c r="D25" s="46">
        <v>0.58000000000000007</v>
      </c>
      <c r="E25" s="46"/>
      <c r="F25" s="46">
        <v>0.06</v>
      </c>
      <c r="G25" s="46"/>
      <c r="H25" s="46">
        <v>1.25</v>
      </c>
    </row>
    <row r="26" spans="2:8" x14ac:dyDescent="0.35">
      <c r="B26" s="44">
        <v>50</v>
      </c>
      <c r="C26" s="46"/>
      <c r="D26" s="46">
        <v>0.75</v>
      </c>
      <c r="E26" s="46"/>
      <c r="F26" s="46">
        <v>0.08</v>
      </c>
      <c r="G26" s="46"/>
      <c r="H26" s="46">
        <v>0.93000000000000016</v>
      </c>
    </row>
    <row r="27" spans="2:8" x14ac:dyDescent="0.35">
      <c r="B27" s="44">
        <v>51</v>
      </c>
      <c r="C27" s="46">
        <v>7.0000000000000007E-2</v>
      </c>
      <c r="D27" s="46">
        <v>0.31</v>
      </c>
      <c r="E27" s="46"/>
      <c r="F27" s="46"/>
      <c r="G27" s="46"/>
      <c r="H27" s="46">
        <v>1.34</v>
      </c>
    </row>
    <row r="28" spans="2:8" x14ac:dyDescent="0.35">
      <c r="B28" s="44">
        <v>52</v>
      </c>
      <c r="C28" s="46"/>
      <c r="D28" s="46">
        <v>0.58000000000000007</v>
      </c>
      <c r="E28" s="46"/>
      <c r="F28" s="46"/>
      <c r="G28" s="46"/>
      <c r="H28" s="46">
        <v>1.1200000000000001</v>
      </c>
    </row>
    <row r="29" spans="2:8" x14ac:dyDescent="0.35">
      <c r="B29" s="44">
        <v>1</v>
      </c>
      <c r="C29" s="46"/>
      <c r="D29" s="46">
        <v>0.22999999999999998</v>
      </c>
      <c r="E29" s="46"/>
      <c r="F29" s="46"/>
      <c r="G29" s="46"/>
      <c r="H29" s="46">
        <v>0.76</v>
      </c>
    </row>
    <row r="30" spans="2:8" x14ac:dyDescent="0.35">
      <c r="B30" s="44">
        <v>2</v>
      </c>
      <c r="C30" s="46"/>
      <c r="D30" s="46">
        <v>0.45</v>
      </c>
      <c r="E30" s="46"/>
      <c r="F30" s="46">
        <v>7.0000000000000007E-2</v>
      </c>
      <c r="G30" s="46"/>
      <c r="H30" s="46">
        <v>1.17</v>
      </c>
    </row>
    <row r="31" spans="2:8" x14ac:dyDescent="0.35">
      <c r="B31" s="44">
        <v>3</v>
      </c>
      <c r="C31" s="46">
        <v>7.0000000000000007E-2</v>
      </c>
      <c r="D31" s="46">
        <v>0.47000000000000003</v>
      </c>
      <c r="E31" s="46"/>
      <c r="F31" s="46"/>
      <c r="G31" s="46">
        <v>0.14000000000000001</v>
      </c>
      <c r="H31" s="46">
        <v>0.83000000000000007</v>
      </c>
    </row>
    <row r="32" spans="2:8" x14ac:dyDescent="0.35">
      <c r="B32" s="44">
        <v>4</v>
      </c>
      <c r="C32" s="46"/>
      <c r="D32" s="46">
        <v>0.2</v>
      </c>
      <c r="E32" s="46"/>
      <c r="F32" s="46"/>
      <c r="G32" s="46"/>
      <c r="H32" s="46">
        <v>1.2600000000000002</v>
      </c>
    </row>
    <row r="33" spans="2:8" x14ac:dyDescent="0.35">
      <c r="B33" s="44">
        <v>5</v>
      </c>
      <c r="C33" s="46">
        <v>0.08</v>
      </c>
      <c r="D33" s="46">
        <v>0.66000000000000014</v>
      </c>
      <c r="E33" s="46"/>
      <c r="F33" s="46"/>
      <c r="G33" s="46">
        <v>0.06</v>
      </c>
      <c r="H33" s="46">
        <v>1.1400000000000001</v>
      </c>
    </row>
    <row r="34" spans="2:8" x14ac:dyDescent="0.35">
      <c r="B34" s="44">
        <v>6</v>
      </c>
      <c r="C34" s="46"/>
      <c r="D34" s="46">
        <v>0.42000000000000004</v>
      </c>
      <c r="E34" s="46"/>
      <c r="F34" s="46"/>
      <c r="G34" s="46"/>
      <c r="H34" s="46">
        <v>0.74</v>
      </c>
    </row>
    <row r="35" spans="2:8" x14ac:dyDescent="0.35">
      <c r="B35" s="44">
        <v>7</v>
      </c>
      <c r="C35" s="46"/>
      <c r="D35" s="46">
        <v>0.32</v>
      </c>
      <c r="E35" s="46"/>
      <c r="F35" s="46"/>
      <c r="G35" s="46">
        <v>7.0000000000000007E-2</v>
      </c>
      <c r="H35" s="46">
        <v>1.0900000000000001</v>
      </c>
    </row>
    <row r="36" spans="2:8" x14ac:dyDescent="0.35">
      <c r="B36" s="44">
        <v>8</v>
      </c>
      <c r="C36" s="46"/>
      <c r="D36" s="46">
        <v>0.99</v>
      </c>
      <c r="E36" s="46"/>
      <c r="F36" s="46">
        <v>0.08</v>
      </c>
      <c r="G36" s="46">
        <v>0.08</v>
      </c>
      <c r="H36" s="46">
        <v>0.94</v>
      </c>
    </row>
    <row r="37" spans="2:8" x14ac:dyDescent="0.35">
      <c r="B37" s="44">
        <v>9</v>
      </c>
      <c r="C37" s="46">
        <v>7.0000000000000007E-2</v>
      </c>
      <c r="D37" s="46">
        <v>0.2</v>
      </c>
      <c r="E37" s="46"/>
      <c r="F37" s="46"/>
      <c r="G37" s="46">
        <v>0.08</v>
      </c>
      <c r="H37" s="46">
        <v>1.2000000000000002</v>
      </c>
    </row>
    <row r="38" spans="2:8" x14ac:dyDescent="0.35">
      <c r="B38" s="44">
        <v>10</v>
      </c>
      <c r="C38" s="46">
        <v>0.15000000000000002</v>
      </c>
      <c r="D38" s="46">
        <v>0.31000000000000005</v>
      </c>
      <c r="E38" s="46"/>
      <c r="F38" s="46"/>
      <c r="G38" s="46"/>
      <c r="H38" s="46">
        <v>1.2200000000000002</v>
      </c>
    </row>
    <row r="39" spans="2:8" x14ac:dyDescent="0.35">
      <c r="B39" s="44">
        <v>11</v>
      </c>
      <c r="C39" s="46"/>
      <c r="D39" s="46"/>
      <c r="E39" s="46"/>
      <c r="F39" s="46">
        <v>0.08</v>
      </c>
      <c r="G39" s="46"/>
      <c r="H39" s="46">
        <v>0.52</v>
      </c>
    </row>
    <row r="40" spans="2:8" x14ac:dyDescent="0.35">
      <c r="B40" s="44">
        <v>12</v>
      </c>
      <c r="C40" s="46"/>
      <c r="D40" s="46">
        <v>0.08</v>
      </c>
      <c r="E40" s="46"/>
      <c r="F40" s="46"/>
      <c r="G40" s="46"/>
      <c r="H40" s="46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  <row r="49" spans="4:4" x14ac:dyDescent="0.35">
      <c r="D49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98</v>
      </c>
      <c r="E10" s="23" t="s">
        <v>137</v>
      </c>
      <c r="F10" s="23" t="s">
        <v>138</v>
      </c>
    </row>
    <row r="11" spans="2:6" x14ac:dyDescent="0.35">
      <c r="B11" s="18" t="s">
        <v>364</v>
      </c>
      <c r="C11" s="44">
        <v>9443401</v>
      </c>
      <c r="D11" s="18" t="s">
        <v>81</v>
      </c>
      <c r="E11" s="50">
        <v>45730</v>
      </c>
      <c r="F11" s="45">
        <v>0.62159722222222225</v>
      </c>
    </row>
    <row r="12" spans="2:6" x14ac:dyDescent="0.35">
      <c r="B12" s="18" t="s">
        <v>531</v>
      </c>
      <c r="C12" s="44">
        <v>9879698</v>
      </c>
      <c r="D12" s="18" t="s">
        <v>94</v>
      </c>
      <c r="E12" s="50">
        <v>45738</v>
      </c>
      <c r="F12" s="45">
        <v>0.87168981481481478</v>
      </c>
    </row>
    <row r="13" spans="2:6" x14ac:dyDescent="0.35">
      <c r="B13" s="18" t="s">
        <v>352</v>
      </c>
      <c r="C13" s="44">
        <v>9325697</v>
      </c>
      <c r="D13" s="18" t="s">
        <v>81</v>
      </c>
      <c r="E13" s="50">
        <v>45737</v>
      </c>
      <c r="F13" s="45">
        <v>0.24656249999999999</v>
      </c>
    </row>
    <row r="14" spans="2:6" x14ac:dyDescent="0.35">
      <c r="B14" s="18" t="s">
        <v>322</v>
      </c>
      <c r="C14" s="44">
        <v>9132791</v>
      </c>
      <c r="D14" s="18" t="s">
        <v>81</v>
      </c>
      <c r="E14" s="50">
        <v>45739</v>
      </c>
      <c r="F14" s="45">
        <v>0.99660879629629628</v>
      </c>
    </row>
    <row r="15" spans="2:6" x14ac:dyDescent="0.35">
      <c r="B15" s="18" t="s">
        <v>520</v>
      </c>
      <c r="C15" s="44">
        <v>9397327</v>
      </c>
      <c r="D15" s="18" t="s">
        <v>81</v>
      </c>
      <c r="E15" s="50">
        <v>45740</v>
      </c>
      <c r="F15" s="45">
        <v>0.24658564814814815</v>
      </c>
    </row>
    <row r="16" spans="2:6" x14ac:dyDescent="0.35">
      <c r="B16" s="18" t="s">
        <v>369</v>
      </c>
      <c r="C16" s="44">
        <v>9360790</v>
      </c>
      <c r="D16" s="18" t="s">
        <v>81</v>
      </c>
      <c r="E16" s="50">
        <v>45728</v>
      </c>
      <c r="F16" s="45">
        <v>0.37164351851851851</v>
      </c>
    </row>
    <row r="17" spans="2:6" x14ac:dyDescent="0.35">
      <c r="B17" s="18" t="s">
        <v>307</v>
      </c>
      <c r="C17" s="44">
        <v>9086734</v>
      </c>
      <c r="D17" s="18" t="s">
        <v>81</v>
      </c>
      <c r="E17" s="50">
        <v>45726</v>
      </c>
      <c r="F17" s="45">
        <v>0.24575231481481483</v>
      </c>
    </row>
    <row r="18" spans="2:6" x14ac:dyDescent="0.35">
      <c r="B18" s="18" t="s">
        <v>522</v>
      </c>
      <c r="C18" s="44">
        <v>9085649</v>
      </c>
      <c r="D18" s="18" t="s">
        <v>81</v>
      </c>
      <c r="E18" s="50">
        <v>45738</v>
      </c>
      <c r="F18" s="45">
        <v>0.12157407407407407</v>
      </c>
    </row>
    <row r="19" spans="2:6" x14ac:dyDescent="0.35">
      <c r="B19" s="18" t="s">
        <v>371</v>
      </c>
      <c r="C19" s="44">
        <v>9768394</v>
      </c>
      <c r="D19" s="18" t="s">
        <v>4</v>
      </c>
      <c r="E19" s="50">
        <v>45738</v>
      </c>
      <c r="F19" s="45">
        <v>0.7399189814814815</v>
      </c>
    </row>
    <row r="20" spans="2:6" x14ac:dyDescent="0.35">
      <c r="B20" s="18" t="s">
        <v>261</v>
      </c>
      <c r="C20" s="44">
        <v>9766580</v>
      </c>
      <c r="D20" s="18" t="s">
        <v>262</v>
      </c>
      <c r="E20" s="50">
        <v>45713</v>
      </c>
      <c r="F20" s="45">
        <v>0.12155092592592592</v>
      </c>
    </row>
    <row r="21" spans="2:6" x14ac:dyDescent="0.35">
      <c r="B21" s="18" t="s">
        <v>264</v>
      </c>
      <c r="C21" s="44">
        <v>9433717</v>
      </c>
      <c r="D21" s="18" t="s">
        <v>81</v>
      </c>
      <c r="E21" s="50">
        <v>45732</v>
      </c>
      <c r="F21" s="45">
        <v>0.24653935185185186</v>
      </c>
    </row>
    <row r="22" spans="2:6" x14ac:dyDescent="0.35">
      <c r="B22" s="18" t="s">
        <v>282</v>
      </c>
      <c r="C22" s="44">
        <v>9636711</v>
      </c>
      <c r="D22" s="18" t="s">
        <v>23</v>
      </c>
      <c r="E22" s="50">
        <v>45739</v>
      </c>
      <c r="F22" s="45">
        <v>0.99659722222222225</v>
      </c>
    </row>
    <row r="23" spans="2:6" x14ac:dyDescent="0.35">
      <c r="B23" s="18" t="s">
        <v>281</v>
      </c>
      <c r="C23" s="44">
        <v>9405588</v>
      </c>
      <c r="D23" s="18" t="s">
        <v>22</v>
      </c>
      <c r="E23" s="50">
        <v>45739</v>
      </c>
      <c r="F23" s="45">
        <v>0.45956018518518521</v>
      </c>
    </row>
    <row r="24" spans="2:6" x14ac:dyDescent="0.35">
      <c r="B24" s="18" t="s">
        <v>488</v>
      </c>
      <c r="C24" s="44">
        <v>9038452</v>
      </c>
      <c r="D24" s="18" t="s">
        <v>89</v>
      </c>
      <c r="E24" s="50">
        <v>45736</v>
      </c>
      <c r="F24" s="45">
        <v>0.37157407407407406</v>
      </c>
    </row>
    <row r="25" spans="2:6" x14ac:dyDescent="0.35">
      <c r="B25" s="18" t="s">
        <v>379</v>
      </c>
      <c r="C25" s="44">
        <v>9626039</v>
      </c>
      <c r="D25" s="18" t="s">
        <v>66</v>
      </c>
      <c r="E25" s="50">
        <v>45726</v>
      </c>
      <c r="F25" s="45">
        <v>0.20973379629629629</v>
      </c>
    </row>
    <row r="26" spans="2:6" x14ac:dyDescent="0.35">
      <c r="B26" s="18" t="s">
        <v>539</v>
      </c>
      <c r="C26" s="44">
        <v>9338929</v>
      </c>
      <c r="D26" s="18" t="s">
        <v>186</v>
      </c>
      <c r="E26" s="50">
        <v>45737</v>
      </c>
      <c r="F26" s="45">
        <v>0.12175925925925926</v>
      </c>
    </row>
    <row r="27" spans="2:6" x14ac:dyDescent="0.35">
      <c r="B27" s="18" t="s">
        <v>479</v>
      </c>
      <c r="C27" s="44">
        <v>9872999</v>
      </c>
      <c r="D27" s="18" t="s">
        <v>92</v>
      </c>
      <c r="E27" s="50">
        <v>45740</v>
      </c>
      <c r="F27" s="45">
        <v>0.37162037037037038</v>
      </c>
    </row>
    <row r="28" spans="2:6" x14ac:dyDescent="0.35">
      <c r="B28" s="18" t="s">
        <v>517</v>
      </c>
      <c r="C28" s="44">
        <v>9872901</v>
      </c>
      <c r="D28" s="18" t="s">
        <v>24</v>
      </c>
      <c r="E28" s="50">
        <v>45736</v>
      </c>
      <c r="F28" s="45">
        <v>0.70855324074074078</v>
      </c>
    </row>
    <row r="29" spans="2:6" x14ac:dyDescent="0.35">
      <c r="B29" s="18" t="s">
        <v>471</v>
      </c>
      <c r="C29" s="44">
        <v>9682590</v>
      </c>
      <c r="D29" s="18" t="s">
        <v>25</v>
      </c>
      <c r="E29" s="50">
        <v>45735</v>
      </c>
      <c r="F29" s="45">
        <v>0.58346064814814813</v>
      </c>
    </row>
    <row r="30" spans="2:6" x14ac:dyDescent="0.35">
      <c r="B30" s="18" t="s">
        <v>266</v>
      </c>
      <c r="C30" s="44">
        <v>9412880</v>
      </c>
      <c r="D30" s="18" t="s">
        <v>81</v>
      </c>
      <c r="E30" s="50">
        <v>45737</v>
      </c>
      <c r="F30" s="45">
        <v>0.12162037037037036</v>
      </c>
    </row>
    <row r="31" spans="2:6" x14ac:dyDescent="0.35">
      <c r="B31" s="18" t="s">
        <v>359</v>
      </c>
      <c r="C31" s="44">
        <v>9425277</v>
      </c>
      <c r="D31" s="18" t="s">
        <v>24</v>
      </c>
      <c r="E31" s="50">
        <v>45726</v>
      </c>
      <c r="F31" s="45">
        <v>0.20908564814814815</v>
      </c>
    </row>
    <row r="32" spans="2:6" x14ac:dyDescent="0.35">
      <c r="B32" s="18" t="s">
        <v>313</v>
      </c>
      <c r="C32" s="44">
        <v>9337755</v>
      </c>
      <c r="D32" s="18" t="s">
        <v>81</v>
      </c>
      <c r="E32" s="50">
        <v>45736</v>
      </c>
      <c r="F32" s="45">
        <v>0.37278935185185186</v>
      </c>
    </row>
    <row r="33" spans="2:6" x14ac:dyDescent="0.35">
      <c r="B33" s="18" t="s">
        <v>248</v>
      </c>
      <c r="C33" s="44">
        <v>9613135</v>
      </c>
      <c r="D33" s="18" t="s">
        <v>66</v>
      </c>
      <c r="E33" s="50">
        <v>45733</v>
      </c>
      <c r="F33" s="45">
        <v>0.33785879629629628</v>
      </c>
    </row>
    <row r="34" spans="2:6" x14ac:dyDescent="0.35">
      <c r="B34" s="18" t="s">
        <v>491</v>
      </c>
      <c r="C34" s="44">
        <v>9810549</v>
      </c>
      <c r="D34" s="18" t="s">
        <v>93</v>
      </c>
      <c r="E34" s="50">
        <v>45733</v>
      </c>
      <c r="F34" s="45">
        <v>0.99908564814814815</v>
      </c>
    </row>
    <row r="35" spans="2:6" x14ac:dyDescent="0.35">
      <c r="B35" s="18" t="s">
        <v>481</v>
      </c>
      <c r="C35" s="44">
        <v>9247364</v>
      </c>
      <c r="D35" s="18" t="s">
        <v>482</v>
      </c>
      <c r="E35" s="50">
        <v>45737</v>
      </c>
      <c r="F35" s="45">
        <v>0.20869212962962963</v>
      </c>
    </row>
    <row r="36" spans="2:6" x14ac:dyDescent="0.35">
      <c r="B36" s="18" t="s">
        <v>317</v>
      </c>
      <c r="C36" s="44">
        <v>9482304</v>
      </c>
      <c r="D36" s="18" t="s">
        <v>13</v>
      </c>
      <c r="E36" s="50">
        <v>45731</v>
      </c>
      <c r="F36" s="45">
        <v>0.33473379629629629</v>
      </c>
    </row>
    <row r="37" spans="2:6" x14ac:dyDescent="0.35">
      <c r="B37" s="18" t="s">
        <v>516</v>
      </c>
      <c r="C37" s="44">
        <v>9810367</v>
      </c>
      <c r="D37" s="18" t="s">
        <v>244</v>
      </c>
      <c r="E37" s="50">
        <v>45738</v>
      </c>
      <c r="F37" s="45">
        <v>8.6145833333333338E-2</v>
      </c>
    </row>
    <row r="38" spans="2:6" x14ac:dyDescent="0.35">
      <c r="B38" s="18" t="s">
        <v>535</v>
      </c>
      <c r="C38" s="44">
        <v>9904170</v>
      </c>
      <c r="D38" s="18" t="s">
        <v>94</v>
      </c>
      <c r="E38" s="50">
        <v>45737</v>
      </c>
      <c r="F38" s="45">
        <v>0.74813657407407408</v>
      </c>
    </row>
    <row r="39" spans="2:6" x14ac:dyDescent="0.35">
      <c r="B39" s="18" t="s">
        <v>525</v>
      </c>
      <c r="C39" s="44">
        <v>9929106</v>
      </c>
      <c r="D39" s="18" t="s">
        <v>81</v>
      </c>
      <c r="E39" s="50">
        <v>45739</v>
      </c>
      <c r="F39" s="45">
        <v>0.12238425925925926</v>
      </c>
    </row>
    <row r="40" spans="2:6" x14ac:dyDescent="0.35">
      <c r="B40" s="18" t="s">
        <v>351</v>
      </c>
      <c r="C40" s="44">
        <v>9958286</v>
      </c>
      <c r="D40" s="18" t="s">
        <v>61</v>
      </c>
      <c r="E40" s="50">
        <v>45739</v>
      </c>
      <c r="F40" s="45">
        <v>0.74805555555555558</v>
      </c>
    </row>
    <row r="41" spans="2:6" x14ac:dyDescent="0.35">
      <c r="B41" s="18" t="s">
        <v>296</v>
      </c>
      <c r="C41" s="44">
        <v>9947603</v>
      </c>
      <c r="D41" s="18" t="s">
        <v>57</v>
      </c>
      <c r="E41" s="50">
        <v>45739</v>
      </c>
      <c r="F41" s="45">
        <v>0.99697916666666664</v>
      </c>
    </row>
    <row r="42" spans="2:6" x14ac:dyDescent="0.35">
      <c r="B42" s="18" t="s">
        <v>490</v>
      </c>
      <c r="C42" s="44">
        <v>9948736</v>
      </c>
      <c r="D42" s="18" t="s">
        <v>93</v>
      </c>
      <c r="E42" s="50">
        <v>45737</v>
      </c>
      <c r="F42" s="45">
        <v>0.24655092592592592</v>
      </c>
    </row>
    <row r="43" spans="2:6" x14ac:dyDescent="0.35">
      <c r="B43" s="18" t="s">
        <v>365</v>
      </c>
      <c r="C43" s="44">
        <v>9315393</v>
      </c>
      <c r="D43" s="18" t="s">
        <v>186</v>
      </c>
      <c r="E43" s="50">
        <v>45732</v>
      </c>
      <c r="F43" s="45">
        <v>0.76428240740740738</v>
      </c>
    </row>
    <row r="44" spans="2:6" x14ac:dyDescent="0.35">
      <c r="B44" s="18" t="s">
        <v>275</v>
      </c>
      <c r="C44" s="44">
        <v>9947615</v>
      </c>
      <c r="D44" s="18" t="s">
        <v>57</v>
      </c>
      <c r="E44" s="50">
        <v>45715</v>
      </c>
      <c r="F44" s="45">
        <v>0.10510416666666667</v>
      </c>
    </row>
    <row r="45" spans="2:6" x14ac:dyDescent="0.35">
      <c r="B45" s="18" t="s">
        <v>362</v>
      </c>
      <c r="C45" s="44">
        <v>9976812</v>
      </c>
      <c r="D45" s="18" t="s">
        <v>81</v>
      </c>
      <c r="E45" s="50">
        <v>45737</v>
      </c>
      <c r="F45" s="45">
        <v>0.87185185185185188</v>
      </c>
    </row>
    <row r="46" spans="2:6" x14ac:dyDescent="0.35">
      <c r="B46" s="18" t="s">
        <v>592</v>
      </c>
      <c r="C46" s="44">
        <v>9630028</v>
      </c>
      <c r="D46" s="18" t="s">
        <v>214</v>
      </c>
      <c r="E46" s="50">
        <v>45733</v>
      </c>
      <c r="F46" s="45">
        <v>0.37324074074074076</v>
      </c>
    </row>
    <row r="47" spans="2:6" x14ac:dyDescent="0.35">
      <c r="B47" s="18" t="s">
        <v>538</v>
      </c>
      <c r="C47" s="44">
        <v>9323675</v>
      </c>
      <c r="D47" s="18" t="s">
        <v>186</v>
      </c>
      <c r="E47" s="50">
        <v>45735</v>
      </c>
      <c r="F47" s="45">
        <v>0.99687499999999996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172</v>
      </c>
    </row>
    <row r="10" spans="2:5" x14ac:dyDescent="0.35">
      <c r="B10" s="18" t="s">
        <v>364</v>
      </c>
      <c r="C10" s="44">
        <v>9443401</v>
      </c>
      <c r="D10" s="18" t="s">
        <v>258</v>
      </c>
      <c r="E10" s="65">
        <v>45733</v>
      </c>
    </row>
    <row r="11" spans="2:5" x14ac:dyDescent="0.35">
      <c r="B11" s="18" t="s">
        <v>380</v>
      </c>
      <c r="C11" s="44">
        <v>9610767</v>
      </c>
      <c r="D11" s="18" t="s">
        <v>381</v>
      </c>
      <c r="E11" s="65">
        <v>45733</v>
      </c>
    </row>
    <row r="12" spans="2:5" x14ac:dyDescent="0.35">
      <c r="B12" s="18" t="s">
        <v>189</v>
      </c>
      <c r="C12" s="44">
        <v>9236432</v>
      </c>
      <c r="D12" s="18" t="s">
        <v>211</v>
      </c>
      <c r="E12" s="65">
        <v>45729</v>
      </c>
    </row>
    <row r="13" spans="2:5" x14ac:dyDescent="0.35">
      <c r="B13" s="18" t="s">
        <v>288</v>
      </c>
      <c r="C13" s="44">
        <v>9845788</v>
      </c>
      <c r="D13" s="18" t="s">
        <v>593</v>
      </c>
      <c r="E13" s="65">
        <v>45735</v>
      </c>
    </row>
    <row r="14" spans="2:5" x14ac:dyDescent="0.35">
      <c r="B14" s="18" t="s">
        <v>378</v>
      </c>
      <c r="C14" s="44">
        <v>9085651</v>
      </c>
      <c r="D14" s="18" t="s">
        <v>258</v>
      </c>
      <c r="E14" s="65">
        <v>45736</v>
      </c>
    </row>
    <row r="15" spans="2:5" x14ac:dyDescent="0.35">
      <c r="B15" s="18" t="s">
        <v>279</v>
      </c>
      <c r="C15" s="44">
        <v>9638903</v>
      </c>
      <c r="D15" s="18" t="s">
        <v>237</v>
      </c>
      <c r="E15" s="65">
        <v>45733</v>
      </c>
    </row>
    <row r="16" spans="2:5" x14ac:dyDescent="0.35">
      <c r="B16" s="18" t="s">
        <v>224</v>
      </c>
      <c r="C16" s="44">
        <v>9064085</v>
      </c>
      <c r="D16" s="18" t="s">
        <v>225</v>
      </c>
      <c r="E16" s="65">
        <v>45733</v>
      </c>
    </row>
    <row r="17" spans="2:5" x14ac:dyDescent="0.35">
      <c r="B17" s="18" t="s">
        <v>382</v>
      </c>
      <c r="C17" s="44">
        <v>9654701</v>
      </c>
      <c r="D17" s="18" t="s">
        <v>237</v>
      </c>
      <c r="E17" s="65">
        <v>45733</v>
      </c>
    </row>
    <row r="18" spans="2:5" x14ac:dyDescent="0.35">
      <c r="B18" s="18" t="s">
        <v>227</v>
      </c>
      <c r="C18" s="44">
        <v>9035852</v>
      </c>
      <c r="D18" s="18" t="s">
        <v>211</v>
      </c>
      <c r="E18" s="65">
        <v>45733</v>
      </c>
    </row>
    <row r="19" spans="2:5" x14ac:dyDescent="0.35">
      <c r="B19" s="18" t="s">
        <v>383</v>
      </c>
      <c r="C19" s="44">
        <v>9403657</v>
      </c>
      <c r="D19" s="18" t="s">
        <v>384</v>
      </c>
      <c r="E19" s="65">
        <v>45733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2025-03-25T11:29:58Z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