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68D892FA-A6BB-48DC-A2D4-278A58727170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20" i="30" l="1"/>
  <c r="Y121" i="30"/>
  <c r="Y122" i="30"/>
  <c r="AJ15" i="33" a="1"/>
  <c r="AJ15" i="33" s="1"/>
  <c r="Y116" i="30"/>
  <c r="Y117" i="30"/>
  <c r="Y118" i="30"/>
  <c r="Y119" i="30"/>
  <c r="Y53" i="30"/>
  <c r="AK15" i="33" l="1"/>
  <c r="AJ16" i="33" a="1"/>
  <c r="AJ16" i="33" s="1"/>
  <c r="AK16" i="33" s="1"/>
  <c r="Y175" i="30"/>
  <c r="Y81" i="30"/>
  <c r="Y174" i="30"/>
  <c r="Y173" i="30"/>
  <c r="Y172" i="30"/>
  <c r="AJ17" i="33" l="1" a="1"/>
  <c r="AJ17" i="33" s="1"/>
  <c r="AK17" i="33" s="1"/>
  <c r="Y128" i="30"/>
  <c r="Y141" i="30"/>
  <c r="Y171" i="30"/>
  <c r="Y80" i="30"/>
  <c r="AJ18" i="33" l="1" a="1"/>
  <c r="AJ18" i="33" s="1"/>
  <c r="AK18" i="33" s="1"/>
  <c r="Y115" i="30"/>
  <c r="AJ19" i="33" l="1" a="1"/>
  <c r="AJ19" i="33" s="1"/>
  <c r="AK19" i="33" s="1"/>
  <c r="Y114" i="30"/>
  <c r="Y36" i="30"/>
  <c r="AG15" i="33" a="1"/>
  <c r="AG15" i="33" s="1"/>
  <c r="AJ20" i="33" l="1" a="1"/>
  <c r="AJ20" i="33" s="1"/>
  <c r="AK20" i="33" s="1"/>
  <c r="AG16" i="33" a="1"/>
  <c r="AG16" i="33" s="1"/>
  <c r="AH15" i="33"/>
  <c r="Y170" i="30"/>
  <c r="Y52" i="30"/>
  <c r="Y108" i="30"/>
  <c r="Y109" i="30"/>
  <c r="Y110" i="30"/>
  <c r="Y111" i="30"/>
  <c r="Y112" i="30"/>
  <c r="Y113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161" i="30"/>
  <c r="Y165" i="30"/>
  <c r="Y160" i="30"/>
  <c r="Y167" i="30"/>
  <c r="Y162" i="30"/>
  <c r="Y149" i="30"/>
  <c r="Y168" i="30"/>
  <c r="Y164" i="30"/>
  <c r="Y159" i="30"/>
  <c r="Y169" i="30"/>
  <c r="Y75" i="30"/>
  <c r="Y74" i="30"/>
  <c r="Y79" i="30"/>
  <c r="Y154" i="30"/>
  <c r="Y146" i="30"/>
  <c r="Y140" i="30"/>
  <c r="Y158" i="30"/>
  <c r="Y142" i="30"/>
  <c r="Y129" i="30"/>
  <c r="Y150" i="30"/>
  <c r="Y76" i="30"/>
  <c r="Y72" i="30"/>
  <c r="Y66" i="30"/>
  <c r="Y153" i="30"/>
  <c r="AK21" i="33" l="1"/>
  <c r="AJ22" i="33" a="1"/>
  <c r="AJ22" i="33" s="1"/>
  <c r="AG18" i="33" a="1"/>
  <c r="AG18" i="33" s="1"/>
  <c r="AH18" i="33" s="1"/>
  <c r="Y148" i="30"/>
  <c r="Y145" i="30"/>
  <c r="Y166" i="30"/>
  <c r="Y138" i="30"/>
  <c r="Y135" i="30"/>
  <c r="Y147" i="30"/>
  <c r="Y131" i="30"/>
  <c r="Y143" i="30"/>
  <c r="Y133" i="30"/>
  <c r="Y155" i="30"/>
  <c r="Y137" i="30"/>
  <c r="Y156" i="30"/>
  <c r="Y134" i="30"/>
  <c r="Y130" i="30"/>
  <c r="Y136" i="30"/>
  <c r="Y151" i="30"/>
  <c r="Y163" i="30"/>
  <c r="Y144" i="30"/>
  <c r="Y139" i="30"/>
  <c r="Y132" i="30"/>
  <c r="Y157" i="30"/>
  <c r="Y152" i="30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<sst xmlns="http://schemas.openxmlformats.org/spreadsheetml/2006/main" count="1935" uniqueCount="563">
  <si>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</si>
  <si>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</si>
  <si>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</si>
  <si>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</si>
  <si>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</si>
  <si>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</si>
  <si>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</si>
  <si>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</si>
  <si>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</si>
  <si>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</si>
  <si>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</si>
  <si>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</si>
  <si>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</si>
  <si>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</si>
  <si>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</si>
  <si>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</si>
  <si>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</si>
  <si>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</si>
  <si>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</si>
  <si>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</si>
  <si>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</si>
  <si>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</si>
  <si>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</si>
  <si>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</si>
  <si>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</si>
  <si>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</si>
  <si>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</si>
  <si>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</si>
  <si>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</si>
  <si>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</si>
  <si>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</si>
  <si>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</si>
  <si>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</si>
  <si>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</si>
  <si>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</si>
  <si>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</si>
  <si>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</si>
  <si>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</si>
  <si>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</si>
  <si>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</si>
  <si>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</si>
  <si>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</si>
  <si>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</si>
  <si>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</si>
  <si>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</si>
  <si>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</si>
  <si>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</si>
  <si>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</si>
  <si>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</si>
  <si>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</si>
  <si>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</si>
  <si>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</si>
  <si>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</si>
  <si>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</si>
  <si>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</si>
  <si>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</si>
  <si>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</si>
  <si>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</si>
  <si>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</si>
  <si>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</si>
  <si>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</si>
  <si>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</si>
  <si>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</si>
  <si>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</si>
  <si>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</si>
  <si>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</si>
  <si>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</si>
  <si>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</si>
  <si>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</si>
  <si>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</si>
  <si>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</si>
  <si>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</si>
  <si>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</si>
  <si>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</si>
  <si>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</si>
  <si>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</si>
  <si>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</si>
  <si>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</si>
  <si>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</si>
  <si>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</si>
  <si>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</si>
  <si>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</si>
  <si>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</si>
  <si>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</si>
  <si>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</si>
  <si>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</si>
  <si>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</si>
  <si>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</si>
  <si>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</si>
  <si>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</si>
  <si>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</si>
  <si>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</si>
  <si>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</si>
  <si>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</si>
  <si>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Map Ta Phut LNG</t>
  </si>
  <si>
    <t>Thailand</t>
  </si>
  <si>
    <t>Trinidad &amp; Tobago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</si>
  <si>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</si>
  <si>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</si>
  <si>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</si>
  <si>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</si>
  <si>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</si>
  <si>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</si>
  <si>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</si>
  <si>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</si>
  <si>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</si>
  <si>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</si>
  <si>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</si>
  <si>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</si>
  <si>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</si>
  <si>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</si>
  <si>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</si>
  <si>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</si>
  <si>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</si>
  <si>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</si>
  <si>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</si>
  <si>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</si>
  <si>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</si>
  <si>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</si>
  <si>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</si>
  <si>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</si>
  <si>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</si>
  <si>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</si>
  <si>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</si>
  <si>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</si>
  <si>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</si>
  <si>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</si>
  <si>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</si>
  <si>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</si>
  <si>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</si>
  <si>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</si>
  <si>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</si>
  <si>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</si>
  <si>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</si>
  <si>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</si>
  <si>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</si>
  <si>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</si>
  <si>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</si>
  <si>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</si>
  <si>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</si>
  <si>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</si>
  <si>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</si>
  <si>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</si>
  <si>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Snohvit LNG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</si>
  <si>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</si>
  <si>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</si>
  <si>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</si>
  <si>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</si>
  <si>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</si>
  <si>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</si>
  <si>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</si>
  <si>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</si>
  <si>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</si>
  <si>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</si>
  <si>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</si>
  <si>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</si>
  <si>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</si>
  <si>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</si>
  <si>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</si>
  <si>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</si>
  <si>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</si>
  <si>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</si>
  <si>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</si>
  <si>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</si>
  <si>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</si>
  <si>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</si>
  <si>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</si>
  <si>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</si>
  <si>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</si>
  <si>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</si>
  <si>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</si>
  <si>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</si>
  <si>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</si>
  <si>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</si>
  <si>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</si>
  <si>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</si>
  <si>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</si>
  <si>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</si>
  <si>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</si>
  <si>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</si>
  <si>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</si>
  <si>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</si>
  <si>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</si>
  <si>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</si>
  <si>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</si>
  <si>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</si>
  <si>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</si>
  <si>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</si>
  <si>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</si>
  <si>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</si>
  <si>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</si>
  <si>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</si>
  <si>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</si>
  <si>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</si>
  <si>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</si>
  <si>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</si>
  <si>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Kaliningrad</t>
  </si>
  <si>
    <t>Maheshkhali FSRU</t>
  </si>
  <si>
    <t>Calcasieu Pass LNG</t>
  </si>
  <si>
    <t>Donggi-Senoro LNG</t>
  </si>
  <si>
    <t>Cove Point LNG</t>
  </si>
  <si>
    <t>Bahia de Bizkaia LNG</t>
  </si>
  <si>
    <t>Al Zour LNG</t>
  </si>
  <si>
    <t>Republic of the Congo</t>
  </si>
  <si>
    <t>Vietnam</t>
  </si>
  <si>
    <t>Yung-an</t>
  </si>
  <si>
    <t>Zhejiang LNG</t>
  </si>
  <si>
    <t>Prelude FLNG</t>
  </si>
  <si>
    <t>Coral Sul FLNG</t>
  </si>
  <si>
    <t>Chita</t>
  </si>
  <si>
    <t>Sakhalin-2 LNG</t>
  </si>
  <si>
    <t>LNG Traffic Through Important Chole Points (MMt), by Sailed Week</t>
  </si>
  <si>
    <t>Seri Cenderawasih</t>
  </si>
  <si>
    <t>Caofeidian LNG</t>
  </si>
  <si>
    <t>Bilbao Knutsen</t>
  </si>
  <si>
    <t>Nakilat-Keppel O&amp;M</t>
  </si>
  <si>
    <t>Sembcorp Marine Tuas Yd.</t>
  </si>
  <si>
    <t>Navantia Ferrol</t>
  </si>
  <si>
    <t>Yiu Lian Dockyards</t>
  </si>
  <si>
    <t>Keppel Singapore</t>
  </si>
  <si>
    <t>Lisnave Estaleiros Navais</t>
  </si>
  <si>
    <t>Besiktas Shipyard</t>
  </si>
  <si>
    <t>Al Karaana</t>
  </si>
  <si>
    <t>WilForce</t>
  </si>
  <si>
    <t>Boryeong</t>
  </si>
  <si>
    <t>Seri Camellia</t>
  </si>
  <si>
    <t>Al Huwaila</t>
  </si>
  <si>
    <t>Caribbean</t>
  </si>
  <si>
    <t>Pluto LNG</t>
  </si>
  <si>
    <t>Aseem</t>
  </si>
  <si>
    <t>Nikolay Zubov</t>
  </si>
  <si>
    <t>Broog</t>
  </si>
  <si>
    <t>LNG Kolt</t>
  </si>
  <si>
    <t>LNG Venus</t>
  </si>
  <si>
    <t>Nikolay Yevgenov</t>
  </si>
  <si>
    <t>Negishi</t>
  </si>
  <si>
    <t>Senboku</t>
  </si>
  <si>
    <t>Higashi-Ogishima</t>
  </si>
  <si>
    <t>Kool Boreas</t>
  </si>
  <si>
    <t>Maran Gas Asclepius</t>
  </si>
  <si>
    <t>Pampa Melchorita LNG</t>
  </si>
  <si>
    <t>Huelva</t>
  </si>
  <si>
    <t>Puteri Firus Satu</t>
  </si>
  <si>
    <t>Seri Cemara</t>
  </si>
  <si>
    <t>Dapeng Moon</t>
  </si>
  <si>
    <t>Ekaputra 1</t>
  </si>
  <si>
    <t>Kawagoe</t>
  </si>
  <si>
    <t>Shenzhen Diefu LNG</t>
  </si>
  <si>
    <t>Energy Universe</t>
  </si>
  <si>
    <t>Sagunto</t>
  </si>
  <si>
    <t>Al Khattiya</t>
  </si>
  <si>
    <t>Energy Horizon</t>
  </si>
  <si>
    <t>GasLog Warsaw</t>
  </si>
  <si>
    <t>Min Lu</t>
  </si>
  <si>
    <t>Seapeak Madrid</t>
  </si>
  <si>
    <t>Seishu Maru</t>
  </si>
  <si>
    <t>Sohar LNG</t>
  </si>
  <si>
    <t>Al Duqm Waiting Area</t>
  </si>
  <si>
    <t>Sines</t>
  </si>
  <si>
    <t>Yokkaichi</t>
  </si>
  <si>
    <t>Shen Hai</t>
  </si>
  <si>
    <t>Dunkerque Le Clipton</t>
  </si>
  <si>
    <t>LNG Merak</t>
  </si>
  <si>
    <t>Mugardos</t>
  </si>
  <si>
    <t>Dukhan</t>
  </si>
  <si>
    <t>Georgiy Ushakov</t>
  </si>
  <si>
    <t>Puteri Zamrud</t>
  </si>
  <si>
    <t>Seri Ayu</t>
  </si>
  <si>
    <t>Tangguh Palung</t>
  </si>
  <si>
    <t>Blue Dragon 1</t>
  </si>
  <si>
    <t>Sembcorp Marine Admiralty Yd.</t>
  </si>
  <si>
    <t>Woodside Rees Withers</t>
  </si>
  <si>
    <t>Yari LNG</t>
  </si>
  <si>
    <t>Russia - Atlantic</t>
  </si>
  <si>
    <t>Hyundai Ecopia</t>
  </si>
  <si>
    <t>Energy Navigator</t>
  </si>
  <si>
    <t>Maran Gas Posidonia</t>
  </si>
  <si>
    <t>Puteri Mutiara Satu</t>
  </si>
  <si>
    <t>Al Ghariya</t>
  </si>
  <si>
    <t>Lijmiliya</t>
  </si>
  <si>
    <t>LNG Prima Carrier</t>
  </si>
  <si>
    <t>LNG Saturn</t>
  </si>
  <si>
    <t>Southern Cross</t>
  </si>
  <si>
    <t>Taichung</t>
  </si>
  <si>
    <t>Hainan LNG</t>
  </si>
  <si>
    <t>Pacific Arcadia</t>
  </si>
  <si>
    <t>Italia FSRU</t>
  </si>
  <si>
    <t>Ougarta</t>
  </si>
  <si>
    <t>British Sponsor</t>
  </si>
  <si>
    <t>Elba Island LNG</t>
  </si>
  <si>
    <t>Minerva Limnos</t>
  </si>
  <si>
    <t>Prima Concord</t>
  </si>
  <si>
    <t>GasLog Sydney</t>
  </si>
  <si>
    <t>Puteri Delima</t>
  </si>
  <si>
    <t>Sakaide</t>
  </si>
  <si>
    <t>LNG Adamawa</t>
  </si>
  <si>
    <t>Montoir-de-Bretagne</t>
  </si>
  <si>
    <t>Tianjin - Nangang LNG</t>
  </si>
  <si>
    <t>Aqaba LNG</t>
  </si>
  <si>
    <t>Al Rekayyat</t>
  </si>
  <si>
    <t>Ejnan</t>
  </si>
  <si>
    <t>Flex Courageous</t>
  </si>
  <si>
    <t>Lalla Fatma N'Soumer</t>
  </si>
  <si>
    <t>Lusail</t>
  </si>
  <si>
    <t>Prism Courage</t>
  </si>
  <si>
    <t>Rasheeda</t>
  </si>
  <si>
    <t>PFLNG 2</t>
  </si>
  <si>
    <t>Shagra</t>
  </si>
  <si>
    <t>Amani</t>
  </si>
  <si>
    <t>Condor LNG</t>
  </si>
  <si>
    <t>Grace Acacia</t>
  </si>
  <si>
    <t>Bu Samra</t>
  </si>
  <si>
    <t>Energy Confidence</t>
  </si>
  <si>
    <t>Hitachi LNG</t>
  </si>
  <si>
    <t>Maran Gas Roxana</t>
  </si>
  <si>
    <t>Pacific Breeze</t>
  </si>
  <si>
    <t>GasLog Salem</t>
  </si>
  <si>
    <t>Himeji</t>
  </si>
  <si>
    <t>Golar Bear</t>
  </si>
  <si>
    <t>Pacific Mimosa</t>
  </si>
  <si>
    <t>Pacific Notus</t>
  </si>
  <si>
    <t>Al Ghuwairiya</t>
  </si>
  <si>
    <t>Al Khor</t>
  </si>
  <si>
    <t>Soma LNG</t>
  </si>
  <si>
    <t>South Hook LNG</t>
  </si>
  <si>
    <t>Swinoujscie LNG</t>
  </si>
  <si>
    <t>Maran Gas Hector</t>
  </si>
  <si>
    <t>LNG Harmony</t>
  </si>
  <si>
    <t>Iberica Knutsen</t>
  </si>
  <si>
    <t>Valencia Knutsen</t>
  </si>
  <si>
    <t>Extremadura Knutsen</t>
  </si>
  <si>
    <t>British Contributor</t>
  </si>
  <si>
    <t>Amali</t>
  </si>
  <si>
    <t>Tangguh Jaya</t>
  </si>
  <si>
    <t>Samcheok</t>
  </si>
  <si>
    <t>Sakai</t>
  </si>
  <si>
    <t>Singapore LNG</t>
  </si>
  <si>
    <t>Arctic Discoverer</t>
  </si>
  <si>
    <t>Rudolf Samoylovich</t>
  </si>
  <si>
    <t>GasLog Hong Kong</t>
  </si>
  <si>
    <t>Revithoussa</t>
  </si>
  <si>
    <t>Isle of Grain</t>
  </si>
  <si>
    <t>GasLog Westminster</t>
  </si>
  <si>
    <t>LNG Lagos II</t>
  </si>
  <si>
    <t>Zeebrugge</t>
  </si>
  <si>
    <t>Nohshu Maru</t>
  </si>
  <si>
    <t>Point Fortin</t>
  </si>
  <si>
    <t>Sohshu Maru</t>
  </si>
  <si>
    <t>SM Bluebird</t>
  </si>
  <si>
    <t>Vivirt City LNG</t>
  </si>
  <si>
    <t>Amadi</t>
  </si>
  <si>
    <t>Cygnus Passage</t>
  </si>
  <si>
    <t>Diamond Gas Victoria</t>
  </si>
  <si>
    <t>Fuji LNG</t>
  </si>
  <si>
    <t>Hellas Athina</t>
  </si>
  <si>
    <t>Kool Baltic</t>
  </si>
  <si>
    <t>Lagenda Suria</t>
  </si>
  <si>
    <t>Maria Energy</t>
  </si>
  <si>
    <t>Onaiza</t>
  </si>
  <si>
    <t>Vladimir Voronin</t>
  </si>
  <si>
    <t>ASIA VISION</t>
  </si>
  <si>
    <t>Cool Rider</t>
  </si>
  <si>
    <t>Palumbo (Malta)</t>
  </si>
  <si>
    <t>Esshu Maru</t>
  </si>
  <si>
    <t>Odense Steel Shipyard</t>
  </si>
  <si>
    <t>Ibra LNG</t>
  </si>
  <si>
    <t>ETD</t>
  </si>
  <si>
    <t>Departure Day</t>
  </si>
  <si>
    <t>Trinidad</t>
  </si>
  <si>
    <t>Hyundai Greenpia</t>
  </si>
  <si>
    <t>LNG Bayelsa</t>
  </si>
  <si>
    <t>British Listener</t>
  </si>
  <si>
    <t>United States</t>
  </si>
  <si>
    <t>Celsius Gandhinagar</t>
  </si>
  <si>
    <t>British Partner</t>
  </si>
  <si>
    <t>Gui Ying</t>
  </si>
  <si>
    <t>Asia Energy</t>
  </si>
  <si>
    <t>Beidou Star</t>
  </si>
  <si>
    <t>LNG Jurojin</t>
  </si>
  <si>
    <t>LNG Jamal</t>
  </si>
  <si>
    <t>Lobito</t>
  </si>
  <si>
    <t>Salalah LNG</t>
  </si>
  <si>
    <t>Woodside Scarlet Ibis</t>
  </si>
  <si>
    <t>Al Ruwais</t>
  </si>
  <si>
    <t>Milaha Qatar</t>
  </si>
  <si>
    <t>SK Sunrise</t>
  </si>
  <si>
    <t>Taitar No.2</t>
  </si>
  <si>
    <t>Umm Al Amad</t>
  </si>
  <si>
    <t>Magdala</t>
  </si>
  <si>
    <t>Xinhang Energy</t>
  </si>
  <si>
    <t>Pacific Enlighten</t>
  </si>
  <si>
    <t>Clean Horizon</t>
  </si>
  <si>
    <t>Nominal MMT</t>
  </si>
  <si>
    <t>Week 35 in 2023</t>
  </si>
  <si>
    <t>Week 35 in 2024</t>
  </si>
  <si>
    <t>Weeks 8 (2023) to 35 (2023)</t>
  </si>
  <si>
    <t>Weeks 8 (2024) to 35 (2024)</t>
  </si>
  <si>
    <t>CESI Beihai</t>
  </si>
  <si>
    <t>CESI Qingdao</t>
  </si>
  <si>
    <t>Kool Frost</t>
  </si>
  <si>
    <t>Asia Endeavour</t>
  </si>
  <si>
    <t>Maran Gas Hydra</t>
  </si>
  <si>
    <t>John A. Angelicoussis</t>
  </si>
  <si>
    <t>LNG Barka</t>
  </si>
  <si>
    <t>Methane Alison Victoria</t>
  </si>
  <si>
    <t>Woodside Chaney</t>
  </si>
  <si>
    <t>GasLog Glasgow</t>
  </si>
  <si>
    <t>Fujian LNG</t>
  </si>
  <si>
    <t>Kool Husky</t>
  </si>
  <si>
    <t>S. America Atlantic</t>
  </si>
  <si>
    <t>SPEC LNG</t>
  </si>
  <si>
    <t>Altamira Fast LNG</t>
  </si>
  <si>
    <t>Energos Princess</t>
  </si>
  <si>
    <t>Baja California LNG</t>
  </si>
  <si>
    <t>Niigata</t>
  </si>
  <si>
    <t>GasLog Saratoga</t>
  </si>
  <si>
    <t>Kmarin Diamond</t>
  </si>
  <si>
    <t>Nizwa LNG</t>
  </si>
  <si>
    <t>HL Sur</t>
  </si>
  <si>
    <t>Al Gharrafa</t>
  </si>
  <si>
    <t>Al Oraiq</t>
  </si>
  <si>
    <t>Wenzhou LNG</t>
  </si>
  <si>
    <t>Al Shamal</t>
  </si>
  <si>
    <t>Rovigo Adriatic LNG</t>
  </si>
  <si>
    <t>Al Thumama</t>
  </si>
  <si>
    <t>Fuwairit</t>
  </si>
  <si>
    <t>New Apex</t>
  </si>
  <si>
    <t>HL Pyeongtaek</t>
  </si>
  <si>
    <t>Marvel Dove</t>
  </si>
  <si>
    <t>Seapeak Methane</t>
  </si>
  <si>
    <t>Fos-sur-Mer</t>
  </si>
  <si>
    <t>Tessala</t>
  </si>
  <si>
    <t>Orion Jessica</t>
  </si>
  <si>
    <t>BW Pavilion Aranthera</t>
  </si>
  <si>
    <t>Hrvatska LNG</t>
  </si>
  <si>
    <t>Maran Gas Marseille</t>
  </si>
  <si>
    <t>BW Clear Sky</t>
  </si>
  <si>
    <t>South America</t>
  </si>
  <si>
    <t>Pacific Success</t>
  </si>
  <si>
    <t>Kool Orca</t>
  </si>
  <si>
    <t>Tenergy</t>
  </si>
  <si>
    <t>Maran Gas Lindos</t>
  </si>
  <si>
    <t>Hazira</t>
  </si>
  <si>
    <t>Megara</t>
  </si>
  <si>
    <t>LNG Prosperity</t>
  </si>
  <si>
    <t>Cool Runner</t>
  </si>
  <si>
    <t>GasLog Wales</t>
  </si>
  <si>
    <t>Maran Gas Ulysses</t>
  </si>
  <si>
    <t>Puteri Saadong</t>
  </si>
  <si>
    <t>Zhangzhou LNG</t>
  </si>
  <si>
    <t>Cameroon FLNG</t>
  </si>
  <si>
    <t>Amur River</t>
  </si>
  <si>
    <t>Flex Volunteer</t>
  </si>
  <si>
    <t>Kool Firn</t>
  </si>
  <si>
    <t>LNG Abalamabie</t>
  </si>
  <si>
    <t>Triputra</t>
  </si>
  <si>
    <t>Benoa LNG</t>
  </si>
  <si>
    <t>Hyundai Utopia</t>
  </si>
  <si>
    <t>Min Rong</t>
  </si>
  <si>
    <t>Tangguh Hiri</t>
  </si>
  <si>
    <t>Trinity Glory</t>
  </si>
  <si>
    <t>Golden Isaia</t>
  </si>
  <si>
    <t>Nusantara Regas Satu (West Java) FSRU</t>
  </si>
  <si>
    <t>Lagenda Serenity</t>
  </si>
  <si>
    <t>Seri Angkasa</t>
  </si>
  <si>
    <t>Flex Ranger</t>
  </si>
  <si>
    <t>Energy Fidelity</t>
  </si>
  <si>
    <t>Arctic Princess</t>
  </si>
  <si>
    <t>Boris Davydov</t>
  </si>
  <si>
    <t>Boris Vilkitsky</t>
  </si>
  <si>
    <t>BW Everett</t>
  </si>
  <si>
    <t>LNG Megrez</t>
  </si>
  <si>
    <t>Dalian LNG</t>
  </si>
  <si>
    <t>Seapeak Yamal</t>
  </si>
  <si>
    <t>Diamond Gas Orchid</t>
  </si>
  <si>
    <t>Sodegaura</t>
  </si>
  <si>
    <t>Hibiki LNG</t>
  </si>
  <si>
    <t>Shanghai Peak-Shaving</t>
  </si>
  <si>
    <t>LNG Dream</t>
  </si>
  <si>
    <t>Hatsukaichi</t>
  </si>
  <si>
    <t>Northwest Stormpetrel</t>
  </si>
  <si>
    <t>Lech Kaczynski</t>
  </si>
  <si>
    <t>Seapeak Oak</t>
  </si>
  <si>
    <t>Al Gattara</t>
  </si>
  <si>
    <t>Clean Ocean</t>
  </si>
  <si>
    <t>Cool Discoverer</t>
  </si>
  <si>
    <t>Doha</t>
  </si>
  <si>
    <t>Energy Advance</t>
  </si>
  <si>
    <t>Energy Integrity</t>
  </si>
  <si>
    <t>Energy Pacific</t>
  </si>
  <si>
    <t>Methane Nile Eagle</t>
  </si>
  <si>
    <t>Minerva Kalymnos</t>
  </si>
  <si>
    <t>Pan Europe</t>
  </si>
  <si>
    <t>Pskov</t>
  </si>
  <si>
    <t>Portovaya LNG</t>
  </si>
  <si>
    <t>Seapeak Creole</t>
  </si>
  <si>
    <t>Tangguh Sago</t>
  </si>
  <si>
    <t>Umm Al Ashtan</t>
  </si>
  <si>
    <t>Vladimir Rusanov</t>
  </si>
  <si>
    <t>SM Albatross</t>
  </si>
  <si>
    <t>Lagenda Setia</t>
  </si>
  <si>
    <t>Energy Progress</t>
  </si>
  <si>
    <t>Al Duqm Drydock</t>
  </si>
  <si>
    <t>Lerici</t>
  </si>
  <si>
    <t>Maran Gas Psara</t>
  </si>
  <si>
    <t>Al Bidda</t>
  </si>
  <si>
    <t>Al Dafna</t>
  </si>
  <si>
    <t>Al Hamla</t>
  </si>
  <si>
    <t>Al Kharsaah</t>
  </si>
  <si>
    <t>Al Mafyar</t>
  </si>
  <si>
    <t>Al Mayeda</t>
  </si>
  <si>
    <t>Al Nuaman</t>
  </si>
  <si>
    <t>Al Safliya</t>
  </si>
  <si>
    <t>Al Samriya</t>
  </si>
  <si>
    <t>Al Zubarah</t>
  </si>
  <si>
    <t>Asia Integrity</t>
  </si>
  <si>
    <t>Bishu Maru</t>
  </si>
  <si>
    <t>BW Lesmes</t>
  </si>
  <si>
    <t>BW Magnolia</t>
  </si>
  <si>
    <t>BW Pavilion Aranda</t>
  </si>
  <si>
    <t>Cadiz Knutsen</t>
  </si>
  <si>
    <t>CESI LianYungAng</t>
  </si>
  <si>
    <t>CESI Wenzhou</t>
  </si>
  <si>
    <t>Cobia LNG</t>
  </si>
  <si>
    <t>Cubal</t>
  </si>
  <si>
    <t>Duhail</t>
  </si>
  <si>
    <t>Elisa Aquila</t>
  </si>
  <si>
    <t>Energy Frontier</t>
  </si>
  <si>
    <t>Energy Intelligence</t>
  </si>
  <si>
    <t>Energy Liberty</t>
  </si>
  <si>
    <t>Flex Resolute</t>
  </si>
  <si>
    <t>Fraiha</t>
  </si>
  <si>
    <t>Gail Bhuwan</t>
  </si>
  <si>
    <t>GasLog Windsor</t>
  </si>
  <si>
    <t>Grace Emilia</t>
  </si>
  <si>
    <t>HL Muscat</t>
  </si>
  <si>
    <t>K. Jasmine</t>
  </si>
  <si>
    <t>K. Mugungwha</t>
  </si>
  <si>
    <t>Kita LNG</t>
  </si>
  <si>
    <t>LNG Akwa Ibom</t>
  </si>
  <si>
    <t>LNG Benue</t>
  </si>
  <si>
    <t>LNG Phecda</t>
  </si>
  <si>
    <t>Maran Gas Amphipolis</t>
  </si>
  <si>
    <t>Marvel Crane</t>
  </si>
  <si>
    <t>Orion Monet</t>
  </si>
  <si>
    <t>Pan Africa</t>
  </si>
  <si>
    <t>Pan Americas</t>
  </si>
  <si>
    <t>Patris</t>
  </si>
  <si>
    <t>Puteri Intan</t>
  </si>
  <si>
    <t>Puteri Nilam</t>
  </si>
  <si>
    <t>Ribera Duero Knutsen</t>
  </si>
  <si>
    <t>Seapeak Glasgow</t>
  </si>
  <si>
    <t>Seapeak Vancouver</t>
  </si>
  <si>
    <t>Seri Alam</t>
  </si>
  <si>
    <t>PFLNG 1</t>
  </si>
  <si>
    <t>SK Stellar</t>
  </si>
  <si>
    <t>Spirit of Hela</t>
  </si>
  <si>
    <t>Taitar No.3</t>
  </si>
  <si>
    <t>Trader III</t>
  </si>
  <si>
    <t>WilPride</t>
  </si>
  <si>
    <t>Woodside Donaldson</t>
  </si>
  <si>
    <t>Yenisei River</t>
  </si>
  <si>
    <t>Zekreet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</si>
</sst>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8" fillId="0" borderId="0" xfId="0" quotePrefix="1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readingOrder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35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Trinidad &amp; Tobago</c:v>
                </c:pt>
                <c:pt idx="5">
                  <c:v>Indonesia</c:v>
                </c:pt>
                <c:pt idx="6">
                  <c:v>Malaysia</c:v>
                </c:pt>
                <c:pt idx="7">
                  <c:v>Algeria</c:v>
                </c:pt>
                <c:pt idx="8">
                  <c:v>Papua New Guinea</c:v>
                </c:pt>
                <c:pt idx="9">
                  <c:v>Oman</c:v>
                </c:pt>
                <c:pt idx="10">
                  <c:v>Nigeria</c:v>
                </c:pt>
                <c:pt idx="11">
                  <c:v>UAE</c:v>
                </c:pt>
                <c:pt idx="12">
                  <c:v>Norway</c:v>
                </c:pt>
                <c:pt idx="13">
                  <c:v>Mozambique</c:v>
                </c:pt>
                <c:pt idx="14">
                  <c:v>Peru</c:v>
                </c:pt>
                <c:pt idx="15">
                  <c:v>Angola</c:v>
                </c:pt>
                <c:pt idx="16">
                  <c:v>Brunei</c:v>
                </c:pt>
                <c:pt idx="17">
                  <c:v>Equatorial Guinea</c:v>
                </c:pt>
              </c:strCache>
            </c:strRef>
          </c:cat>
          <c:val>
            <c:numRef>
              <c:f>'Exports &amp; Imports'!$X$36:$X$53</c:f>
              <c:numCache>
                <c:formatCode>0.00</c:formatCode>
                <c:ptCount val="18"/>
                <c:pt idx="0">
                  <c:v>2.0200000000000005</c:v>
                </c:pt>
                <c:pt idx="1">
                  <c:v>1.5300000000000005</c:v>
                </c:pt>
                <c:pt idx="2">
                  <c:v>1.3300000000000005</c:v>
                </c:pt>
                <c:pt idx="3">
                  <c:v>0.56000000000000005</c:v>
                </c:pt>
                <c:pt idx="4">
                  <c:v>0.29000000000000004</c:v>
                </c:pt>
                <c:pt idx="5">
                  <c:v>0.26</c:v>
                </c:pt>
                <c:pt idx="6">
                  <c:v>0.26</c:v>
                </c:pt>
                <c:pt idx="7">
                  <c:v>0.24</c:v>
                </c:pt>
                <c:pt idx="8">
                  <c:v>0.23</c:v>
                </c:pt>
                <c:pt idx="9">
                  <c:v>0.2</c:v>
                </c:pt>
                <c:pt idx="10">
                  <c:v>0.18</c:v>
                </c:pt>
                <c:pt idx="11">
                  <c:v>0.13</c:v>
                </c:pt>
                <c:pt idx="12">
                  <c:v>0.11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35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Trinidad &amp; Tobago</c:v>
                </c:pt>
                <c:pt idx="5">
                  <c:v>Indonesia</c:v>
                </c:pt>
                <c:pt idx="6">
                  <c:v>Malaysia</c:v>
                </c:pt>
                <c:pt idx="7">
                  <c:v>Algeria</c:v>
                </c:pt>
                <c:pt idx="8">
                  <c:v>Papua New Guinea</c:v>
                </c:pt>
                <c:pt idx="9">
                  <c:v>Oman</c:v>
                </c:pt>
                <c:pt idx="10">
                  <c:v>Nigeria</c:v>
                </c:pt>
                <c:pt idx="11">
                  <c:v>UAE</c:v>
                </c:pt>
                <c:pt idx="12">
                  <c:v>Norway</c:v>
                </c:pt>
                <c:pt idx="13">
                  <c:v>Mozambique</c:v>
                </c:pt>
                <c:pt idx="14">
                  <c:v>Peru</c:v>
                </c:pt>
                <c:pt idx="15">
                  <c:v>Angola</c:v>
                </c:pt>
                <c:pt idx="16">
                  <c:v>Brunei</c:v>
                </c:pt>
                <c:pt idx="17">
                  <c:v>Equatorial Guinea</c:v>
                </c:pt>
              </c:strCache>
            </c:strRef>
          </c:cat>
          <c:val>
            <c:numRef>
              <c:f>'Exports &amp; Imports'!$W$36:$W$53</c:f>
              <c:numCache>
                <c:formatCode>0.00</c:formatCode>
                <c:ptCount val="18"/>
                <c:pt idx="0">
                  <c:v>1.9100000000000008</c:v>
                </c:pt>
                <c:pt idx="1">
                  <c:v>1.4300000000000006</c:v>
                </c:pt>
                <c:pt idx="2">
                  <c:v>1.5500000000000007</c:v>
                </c:pt>
                <c:pt idx="3">
                  <c:v>0.51</c:v>
                </c:pt>
                <c:pt idx="4">
                  <c:v>0.22</c:v>
                </c:pt>
                <c:pt idx="5">
                  <c:v>0.18</c:v>
                </c:pt>
                <c:pt idx="6">
                  <c:v>0.42</c:v>
                </c:pt>
                <c:pt idx="7">
                  <c:v>0.19</c:v>
                </c:pt>
                <c:pt idx="8">
                  <c:v>0.13</c:v>
                </c:pt>
                <c:pt idx="9">
                  <c:v>0.2</c:v>
                </c:pt>
                <c:pt idx="10">
                  <c:v>0.2</c:v>
                </c:pt>
                <c:pt idx="11">
                  <c:v>0.13</c:v>
                </c:pt>
                <c:pt idx="12">
                  <c:v>0.06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8 (2024) to 35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Imports'!$V$60:$V$81</c:f>
              <c:strCache>
                <c:ptCount val="22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Angola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Egypt</c:v>
                </c:pt>
                <c:pt idx="20">
                  <c:v>Republic of the Congo</c:v>
                </c:pt>
                <c:pt idx="21">
                  <c:v>Mexico</c:v>
                </c:pt>
              </c:strCache>
            </c:strRef>
          </c:cat>
          <c:val>
            <c:numRef>
              <c:f>'Exports &amp; Imports'!$X$60:$X$81</c:f>
              <c:numCache>
                <c:formatCode>0.00</c:formatCode>
                <c:ptCount val="22"/>
                <c:pt idx="0">
                  <c:v>92.85999999999845</c:v>
                </c:pt>
                <c:pt idx="1">
                  <c:v>78.909999999999371</c:v>
                </c:pt>
                <c:pt idx="2">
                  <c:v>76.090000000000487</c:v>
                </c:pt>
                <c:pt idx="3">
                  <c:v>32.189999999999785</c:v>
                </c:pt>
                <c:pt idx="4">
                  <c:v>26.349999999999998</c:v>
                </c:pt>
                <c:pt idx="5">
                  <c:v>15.501000000000026</c:v>
                </c:pt>
                <c:pt idx="6">
                  <c:v>13.460000000000015</c:v>
                </c:pt>
                <c:pt idx="7">
                  <c:v>11.330000000000014</c:v>
                </c:pt>
                <c:pt idx="8">
                  <c:v>10.740000000000007</c:v>
                </c:pt>
                <c:pt idx="9">
                  <c:v>7.5500000000000043</c:v>
                </c:pt>
                <c:pt idx="10">
                  <c:v>7.4399999999999986</c:v>
                </c:pt>
                <c:pt idx="11">
                  <c:v>5.0899999999999954</c:v>
                </c:pt>
                <c:pt idx="12">
                  <c:v>4.84</c:v>
                </c:pt>
                <c:pt idx="13">
                  <c:v>4.41</c:v>
                </c:pt>
                <c:pt idx="14">
                  <c:v>3.9800000000000018</c:v>
                </c:pt>
                <c:pt idx="15">
                  <c:v>3.5399999999999978</c:v>
                </c:pt>
                <c:pt idx="16">
                  <c:v>3.3800000000000012</c:v>
                </c:pt>
                <c:pt idx="17">
                  <c:v>3.0500000000000007</c:v>
                </c:pt>
                <c:pt idx="18">
                  <c:v>1.4200000000000002</c:v>
                </c:pt>
                <c:pt idx="19">
                  <c:v>1.22</c:v>
                </c:pt>
                <c:pt idx="20">
                  <c:v>0.2</c:v>
                </c:pt>
                <c:pt idx="2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8 (2023) to 35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Imports'!$V$60:$V$81</c:f>
              <c:strCache>
                <c:ptCount val="22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Angola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Egypt</c:v>
                </c:pt>
                <c:pt idx="20">
                  <c:v>Republic of the Congo</c:v>
                </c:pt>
                <c:pt idx="21">
                  <c:v>Mexico</c:v>
                </c:pt>
              </c:strCache>
            </c:strRef>
          </c:cat>
          <c:val>
            <c:numRef>
              <c:f>'Exports &amp; Imports'!$W$60:$W$81</c:f>
              <c:numCache>
                <c:formatCode>0.00</c:formatCode>
                <c:ptCount val="22"/>
                <c:pt idx="0">
                  <c:v>42.409999999999734</c:v>
                </c:pt>
                <c:pt idx="1">
                  <c:v>42.219999999999885</c:v>
                </c:pt>
                <c:pt idx="2">
                  <c:v>40.979999999999862</c:v>
                </c:pt>
                <c:pt idx="3">
                  <c:v>16.79000000000001</c:v>
                </c:pt>
                <c:pt idx="4">
                  <c:v>14.660000000000016</c:v>
                </c:pt>
                <c:pt idx="5">
                  <c:v>7.3699999999999894</c:v>
                </c:pt>
                <c:pt idx="6">
                  <c:v>6.2699999999999978</c:v>
                </c:pt>
                <c:pt idx="7">
                  <c:v>5.64</c:v>
                </c:pt>
                <c:pt idx="8">
                  <c:v>5.1400000000000015</c:v>
                </c:pt>
                <c:pt idx="9">
                  <c:v>4.1400000000000006</c:v>
                </c:pt>
                <c:pt idx="10">
                  <c:v>4.1500000000000004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1.8800000000000012</c:v>
                </c:pt>
                <c:pt idx="16">
                  <c:v>0.64</c:v>
                </c:pt>
                <c:pt idx="17">
                  <c:v>1.6500000000000008</c:v>
                </c:pt>
                <c:pt idx="18">
                  <c:v>0.76999999999999991</c:v>
                </c:pt>
                <c:pt idx="19">
                  <c:v>4.0799999999999992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7.8</c:v>
                </c:pt>
                <c:pt idx="1">
                  <c:v>8.3300000000000036</c:v>
                </c:pt>
                <c:pt idx="2">
                  <c:v>8.7700000000000014</c:v>
                </c:pt>
                <c:pt idx="3">
                  <c:v>7.9299999999999988</c:v>
                </c:pt>
                <c:pt idx="4">
                  <c:v>8.1099999999999977</c:v>
                </c:pt>
                <c:pt idx="5">
                  <c:v>8.2100000000000009</c:v>
                </c:pt>
                <c:pt idx="6">
                  <c:v>7.8299999999999983</c:v>
                </c:pt>
                <c:pt idx="7">
                  <c:v>7.7000000000000011</c:v>
                </c:pt>
                <c:pt idx="8">
                  <c:v>8.0899999999999981</c:v>
                </c:pt>
                <c:pt idx="9">
                  <c:v>7.219999999999998</c:v>
                </c:pt>
                <c:pt idx="10">
                  <c:v>7.8799999999999955</c:v>
                </c:pt>
                <c:pt idx="11">
                  <c:v>7.28</c:v>
                </c:pt>
                <c:pt idx="12">
                  <c:v>7.82</c:v>
                </c:pt>
                <c:pt idx="13">
                  <c:v>7.7300000000000013</c:v>
                </c:pt>
                <c:pt idx="14">
                  <c:v>7.6899999999999986</c:v>
                </c:pt>
                <c:pt idx="15">
                  <c:v>7.14</c:v>
                </c:pt>
                <c:pt idx="16">
                  <c:v>7.620000000000001</c:v>
                </c:pt>
                <c:pt idx="17">
                  <c:v>8.1500000000000021</c:v>
                </c:pt>
                <c:pt idx="18">
                  <c:v>7.8700000000000028</c:v>
                </c:pt>
                <c:pt idx="19">
                  <c:v>7.3900000000000006</c:v>
                </c:pt>
                <c:pt idx="20">
                  <c:v>6.6099999999999994</c:v>
                </c:pt>
                <c:pt idx="21">
                  <c:v>7.019999999999996</c:v>
                </c:pt>
                <c:pt idx="22">
                  <c:v>7.47</c:v>
                </c:pt>
                <c:pt idx="23">
                  <c:v>7.330000000000001</c:v>
                </c:pt>
                <c:pt idx="24">
                  <c:v>8.0299999999999994</c:v>
                </c:pt>
                <c:pt idx="25">
                  <c:v>7.72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8.1499999999999968</c:v>
                </c:pt>
                <c:pt idx="1">
                  <c:v>7.1809999999999983</c:v>
                </c:pt>
                <c:pt idx="2">
                  <c:v>8.8300000000000054</c:v>
                </c:pt>
                <c:pt idx="3">
                  <c:v>7.5099999999999989</c:v>
                </c:pt>
                <c:pt idx="4">
                  <c:v>8.4110000000000014</c:v>
                </c:pt>
                <c:pt idx="5">
                  <c:v>7.6799999999999979</c:v>
                </c:pt>
                <c:pt idx="6">
                  <c:v>8.3310000000000013</c:v>
                </c:pt>
                <c:pt idx="7">
                  <c:v>7.7899999999999983</c:v>
                </c:pt>
                <c:pt idx="8">
                  <c:v>7.181</c:v>
                </c:pt>
                <c:pt idx="9">
                  <c:v>7.5409999999999959</c:v>
                </c:pt>
                <c:pt idx="10">
                  <c:v>7.7099999999999982</c:v>
                </c:pt>
                <c:pt idx="11">
                  <c:v>7.8109999999999973</c:v>
                </c:pt>
                <c:pt idx="12">
                  <c:v>7.0399999999999965</c:v>
                </c:pt>
                <c:pt idx="13">
                  <c:v>6.8609999999999971</c:v>
                </c:pt>
                <c:pt idx="14">
                  <c:v>7.4109999999999987</c:v>
                </c:pt>
                <c:pt idx="15">
                  <c:v>6.6399999999999988</c:v>
                </c:pt>
                <c:pt idx="16">
                  <c:v>7.7470000000000008</c:v>
                </c:pt>
                <c:pt idx="17">
                  <c:v>7.9399999999999959</c:v>
                </c:pt>
                <c:pt idx="18">
                  <c:v>7.9110000000000031</c:v>
                </c:pt>
                <c:pt idx="19">
                  <c:v>7.0809999999999977</c:v>
                </c:pt>
                <c:pt idx="20">
                  <c:v>6.8500000000000005</c:v>
                </c:pt>
                <c:pt idx="21">
                  <c:v>8.0450000000000017</c:v>
                </c:pt>
                <c:pt idx="22">
                  <c:v>7.2099999999999991</c:v>
                </c:pt>
                <c:pt idx="23">
                  <c:v>7.0409999999999977</c:v>
                </c:pt>
                <c:pt idx="24">
                  <c:v>7.6299999999999981</c:v>
                </c:pt>
                <c:pt idx="25">
                  <c:v>6.3139999999999983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35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Imports'!$V$86:$V$122</c:f>
              <c:strCache>
                <c:ptCount val="37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Italy</c:v>
                </c:pt>
                <c:pt idx="8">
                  <c:v>Germany</c:v>
                </c:pt>
                <c:pt idx="9">
                  <c:v>Singapore</c:v>
                </c:pt>
                <c:pt idx="10">
                  <c:v>Kuwait</c:v>
                </c:pt>
                <c:pt idx="11">
                  <c:v>Lithuania</c:v>
                </c:pt>
                <c:pt idx="12">
                  <c:v>Pakistan</c:v>
                </c:pt>
                <c:pt idx="13">
                  <c:v>Spain</c:v>
                </c:pt>
                <c:pt idx="14">
                  <c:v>Bangladesh</c:v>
                </c:pt>
                <c:pt idx="15">
                  <c:v>Greece</c:v>
                </c:pt>
                <c:pt idx="16">
                  <c:v>Poland</c:v>
                </c:pt>
                <c:pt idx="17">
                  <c:v>United Kingdom</c:v>
                </c:pt>
                <c:pt idx="18">
                  <c:v>Puerto Rico</c:v>
                </c:pt>
                <c:pt idx="19">
                  <c:v>Canada</c:v>
                </c:pt>
                <c:pt idx="20">
                  <c:v>Chile</c:v>
                </c:pt>
                <c:pt idx="21">
                  <c:v>Portugal</c:v>
                </c:pt>
                <c:pt idx="22">
                  <c:v>Panama</c:v>
                </c:pt>
                <c:pt idx="23">
                  <c:v>Pacific Basin</c:v>
                </c:pt>
                <c:pt idx="24">
                  <c:v>Finland</c:v>
                </c:pt>
                <c:pt idx="25">
                  <c:v>Egypt</c:v>
                </c:pt>
                <c:pt idx="26">
                  <c:v>Turkey</c:v>
                </c:pt>
                <c:pt idx="27">
                  <c:v>Mexico</c:v>
                </c:pt>
                <c:pt idx="28">
                  <c:v>Indonesia</c:v>
                </c:pt>
                <c:pt idx="29">
                  <c:v>Malaysia</c:v>
                </c:pt>
                <c:pt idx="30">
                  <c:v>Argentina</c:v>
                </c:pt>
                <c:pt idx="31">
                  <c:v>Belgium</c:v>
                </c:pt>
                <c:pt idx="32">
                  <c:v>C.America/Caribbean</c:v>
                </c:pt>
                <c:pt idx="33">
                  <c:v>Colombia</c:v>
                </c:pt>
                <c:pt idx="34">
                  <c:v>Philippines</c:v>
                </c:pt>
                <c:pt idx="35">
                  <c:v>Thailand</c:v>
                </c:pt>
                <c:pt idx="36">
                  <c:v>UAE</c:v>
                </c:pt>
              </c:strCache>
            </c:strRef>
          </c:cat>
          <c:val>
            <c:numRef>
              <c:f>'Exports &amp; Imports'!$X$86:$X$122</c:f>
              <c:numCache>
                <c:formatCode>0.00</c:formatCode>
                <c:ptCount val="37"/>
                <c:pt idx="0">
                  <c:v>1.1800000000000004</c:v>
                </c:pt>
                <c:pt idx="1">
                  <c:v>1.1300000000000001</c:v>
                </c:pt>
                <c:pt idx="2">
                  <c:v>0.53</c:v>
                </c:pt>
                <c:pt idx="3">
                  <c:v>0.48000000000000004</c:v>
                </c:pt>
                <c:pt idx="4">
                  <c:v>0.33999999999999997</c:v>
                </c:pt>
                <c:pt idx="5">
                  <c:v>0.31</c:v>
                </c:pt>
                <c:pt idx="6">
                  <c:v>0.26</c:v>
                </c:pt>
                <c:pt idx="7">
                  <c:v>0.23000000000000004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0.12</c:v>
                </c:pt>
                <c:pt idx="12">
                  <c:v>0.12</c:v>
                </c:pt>
                <c:pt idx="13">
                  <c:v>0.11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7.400000000000001E-2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0.05</c:v>
                </c:pt>
                <c:pt idx="27">
                  <c:v>0.05</c:v>
                </c:pt>
                <c:pt idx="28">
                  <c:v>0.04</c:v>
                </c:pt>
                <c:pt idx="29">
                  <c:v>0.04</c:v>
                </c:pt>
                <c:pt idx="30">
                  <c:v>0.02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35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Imports'!$V$86:$V$122</c:f>
              <c:strCache>
                <c:ptCount val="37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Italy</c:v>
                </c:pt>
                <c:pt idx="8">
                  <c:v>Germany</c:v>
                </c:pt>
                <c:pt idx="9">
                  <c:v>Singapore</c:v>
                </c:pt>
                <c:pt idx="10">
                  <c:v>Kuwait</c:v>
                </c:pt>
                <c:pt idx="11">
                  <c:v>Lithuania</c:v>
                </c:pt>
                <c:pt idx="12">
                  <c:v>Pakistan</c:v>
                </c:pt>
                <c:pt idx="13">
                  <c:v>Spain</c:v>
                </c:pt>
                <c:pt idx="14">
                  <c:v>Bangladesh</c:v>
                </c:pt>
                <c:pt idx="15">
                  <c:v>Greece</c:v>
                </c:pt>
                <c:pt idx="16">
                  <c:v>Poland</c:v>
                </c:pt>
                <c:pt idx="17">
                  <c:v>United Kingdom</c:v>
                </c:pt>
                <c:pt idx="18">
                  <c:v>Puerto Rico</c:v>
                </c:pt>
                <c:pt idx="19">
                  <c:v>Canada</c:v>
                </c:pt>
                <c:pt idx="20">
                  <c:v>Chile</c:v>
                </c:pt>
                <c:pt idx="21">
                  <c:v>Portugal</c:v>
                </c:pt>
                <c:pt idx="22">
                  <c:v>Panama</c:v>
                </c:pt>
                <c:pt idx="23">
                  <c:v>Pacific Basin</c:v>
                </c:pt>
                <c:pt idx="24">
                  <c:v>Finland</c:v>
                </c:pt>
                <c:pt idx="25">
                  <c:v>Egypt</c:v>
                </c:pt>
                <c:pt idx="26">
                  <c:v>Turkey</c:v>
                </c:pt>
                <c:pt idx="27">
                  <c:v>Mexico</c:v>
                </c:pt>
                <c:pt idx="28">
                  <c:v>Indonesia</c:v>
                </c:pt>
                <c:pt idx="29">
                  <c:v>Malaysia</c:v>
                </c:pt>
                <c:pt idx="30">
                  <c:v>Argentina</c:v>
                </c:pt>
                <c:pt idx="31">
                  <c:v>Belgium</c:v>
                </c:pt>
                <c:pt idx="32">
                  <c:v>C.America/Caribbean</c:v>
                </c:pt>
                <c:pt idx="33">
                  <c:v>Colombia</c:v>
                </c:pt>
                <c:pt idx="34">
                  <c:v>Philippines</c:v>
                </c:pt>
                <c:pt idx="35">
                  <c:v>Thailand</c:v>
                </c:pt>
                <c:pt idx="36">
                  <c:v>UAE</c:v>
                </c:pt>
              </c:strCache>
            </c:strRef>
          </c:cat>
          <c:val>
            <c:numRef>
              <c:f>'Exports &amp; Imports'!$W$86:$W$122</c:f>
              <c:numCache>
                <c:formatCode>0.00</c:formatCode>
                <c:ptCount val="37"/>
                <c:pt idx="0">
                  <c:v>1.3700000000000006</c:v>
                </c:pt>
                <c:pt idx="1">
                  <c:v>0.93000000000000016</c:v>
                </c:pt>
                <c:pt idx="2">
                  <c:v>0.95</c:v>
                </c:pt>
                <c:pt idx="3">
                  <c:v>0.26</c:v>
                </c:pt>
                <c:pt idx="4">
                  <c:v>0.32</c:v>
                </c:pt>
                <c:pt idx="5">
                  <c:v>0.37000000000000005</c:v>
                </c:pt>
                <c:pt idx="6">
                  <c:v>0.45000000000000007</c:v>
                </c:pt>
                <c:pt idx="7">
                  <c:v>0.22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0.27</c:v>
                </c:pt>
                <c:pt idx="11">
                  <c:v>0.08</c:v>
                </c:pt>
                <c:pt idx="12">
                  <c:v>0.18</c:v>
                </c:pt>
                <c:pt idx="13">
                  <c:v>0.08</c:v>
                </c:pt>
                <c:pt idx="14">
                  <c:v>0.12</c:v>
                </c:pt>
                <c:pt idx="15">
                  <c:v>0.04</c:v>
                </c:pt>
                <c:pt idx="16">
                  <c:v>7.0000000000000007E-2</c:v>
                </c:pt>
                <c:pt idx="17">
                  <c:v>0</c:v>
                </c:pt>
                <c:pt idx="18">
                  <c:v>0.06</c:v>
                </c:pt>
                <c:pt idx="19">
                  <c:v>0</c:v>
                </c:pt>
                <c:pt idx="20">
                  <c:v>0.02</c:v>
                </c:pt>
                <c:pt idx="21">
                  <c:v>0.06</c:v>
                </c:pt>
                <c:pt idx="22">
                  <c:v>0</c:v>
                </c:pt>
                <c:pt idx="23">
                  <c:v>0</c:v>
                </c:pt>
                <c:pt idx="24">
                  <c:v>7.0000000000000007E-2</c:v>
                </c:pt>
                <c:pt idx="25">
                  <c:v>0</c:v>
                </c:pt>
                <c:pt idx="26">
                  <c:v>0.18000000000000002</c:v>
                </c:pt>
                <c:pt idx="27">
                  <c:v>0</c:v>
                </c:pt>
                <c:pt idx="28">
                  <c:v>0.06</c:v>
                </c:pt>
                <c:pt idx="29">
                  <c:v>0</c:v>
                </c:pt>
                <c:pt idx="30">
                  <c:v>0</c:v>
                </c:pt>
                <c:pt idx="31">
                  <c:v>7.0000000000000007E-2</c:v>
                </c:pt>
                <c:pt idx="32">
                  <c:v>7.0000000000000007E-2</c:v>
                </c:pt>
                <c:pt idx="33">
                  <c:v>0.06</c:v>
                </c:pt>
                <c:pt idx="34">
                  <c:v>7.0000000000000007E-2</c:v>
                </c:pt>
                <c:pt idx="35">
                  <c:v>0.24</c:v>
                </c:pt>
                <c:pt idx="36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Imports'!$X$127</c:f>
              <c:strCache>
                <c:ptCount val="1"/>
                <c:pt idx="0">
                  <c:v>Weeks 8 (2024) to 35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Imports'!$V$128:$V$175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United Kingdom</c:v>
                </c:pt>
                <c:pt idx="12">
                  <c:v>Turkey</c:v>
                </c:pt>
                <c:pt idx="13">
                  <c:v>Pakistan</c:v>
                </c:pt>
                <c:pt idx="14">
                  <c:v>Kuwait</c:v>
                </c:pt>
                <c:pt idx="15">
                  <c:v>Singapore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Chile</c:v>
                </c:pt>
                <c:pt idx="23">
                  <c:v>Dominican Republic</c:v>
                </c:pt>
                <c:pt idx="24">
                  <c:v>Croatia</c:v>
                </c:pt>
                <c:pt idx="25">
                  <c:v>Lithuania</c:v>
                </c:pt>
                <c:pt idx="26">
                  <c:v>Colombia</c:v>
                </c:pt>
                <c:pt idx="27">
                  <c:v>Brazil</c:v>
                </c:pt>
                <c:pt idx="28">
                  <c:v>Greece</c:v>
                </c:pt>
                <c:pt idx="29">
                  <c:v>Finland</c:v>
                </c:pt>
                <c:pt idx="30">
                  <c:v>Philippines</c:v>
                </c:pt>
                <c:pt idx="31">
                  <c:v>C.America/Caribbean</c:v>
                </c:pt>
                <c:pt idx="32">
                  <c:v>Jamaica</c:v>
                </c:pt>
                <c:pt idx="33">
                  <c:v>Puerto Rico</c:v>
                </c:pt>
                <c:pt idx="34">
                  <c:v>UAE</c:v>
                </c:pt>
                <c:pt idx="35">
                  <c:v>Egypt</c:v>
                </c:pt>
                <c:pt idx="36">
                  <c:v>Panama</c:v>
                </c:pt>
                <c:pt idx="37">
                  <c:v>Jordan</c:v>
                </c:pt>
                <c:pt idx="38">
                  <c:v>Mexico</c:v>
                </c:pt>
                <c:pt idx="39">
                  <c:v>Argentina</c:v>
                </c:pt>
                <c:pt idx="40">
                  <c:v>USA</c:v>
                </c:pt>
                <c:pt idx="41">
                  <c:v>Malta</c:v>
                </c:pt>
                <c:pt idx="42">
                  <c:v>Canada</c:v>
                </c:pt>
                <c:pt idx="43">
                  <c:v>El Salvador</c:v>
                </c:pt>
                <c:pt idx="44">
                  <c:v>Vietnam</c:v>
                </c:pt>
                <c:pt idx="45">
                  <c:v>Europe</c:v>
                </c:pt>
                <c:pt idx="46">
                  <c:v>Caribbean</c:v>
                </c:pt>
                <c:pt idx="47">
                  <c:v>Kaliningrad</c:v>
                </c:pt>
              </c:strCache>
            </c:strRef>
          </c:cat>
          <c:val>
            <c:numRef>
              <c:f>'Exports &amp; Imports'!$X$128:$X$175</c:f>
              <c:numCache>
                <c:formatCode>0.00</c:formatCode>
                <c:ptCount val="48"/>
                <c:pt idx="0">
                  <c:v>76.013999999999854</c:v>
                </c:pt>
                <c:pt idx="1">
                  <c:v>65.04000000000012</c:v>
                </c:pt>
                <c:pt idx="2">
                  <c:v>44.540000000000013</c:v>
                </c:pt>
                <c:pt idx="3">
                  <c:v>24.719999999999946</c:v>
                </c:pt>
                <c:pt idx="4">
                  <c:v>20.409999999999982</c:v>
                </c:pt>
                <c:pt idx="5">
                  <c:v>20.27999999999999</c:v>
                </c:pt>
                <c:pt idx="6">
                  <c:v>14.930000000000035</c:v>
                </c:pt>
                <c:pt idx="7">
                  <c:v>14.850000000000021</c:v>
                </c:pt>
                <c:pt idx="8">
                  <c:v>11.720000000000018</c:v>
                </c:pt>
                <c:pt idx="9">
                  <c:v>10.20000000000001</c:v>
                </c:pt>
                <c:pt idx="10">
                  <c:v>9.590000000000007</c:v>
                </c:pt>
                <c:pt idx="11">
                  <c:v>8.5900000000000087</c:v>
                </c:pt>
                <c:pt idx="12">
                  <c:v>8.2700000000000102</c:v>
                </c:pt>
                <c:pt idx="13">
                  <c:v>6.9299999999999864</c:v>
                </c:pt>
                <c:pt idx="14">
                  <c:v>6.6399999999999944</c:v>
                </c:pt>
                <c:pt idx="15">
                  <c:v>5.990000000000002</c:v>
                </c:pt>
                <c:pt idx="16">
                  <c:v>5.1500000000000039</c:v>
                </c:pt>
                <c:pt idx="17">
                  <c:v>5.1099999999999985</c:v>
                </c:pt>
                <c:pt idx="18">
                  <c:v>4.9400000000000022</c:v>
                </c:pt>
                <c:pt idx="19">
                  <c:v>4.4460000000000095</c:v>
                </c:pt>
                <c:pt idx="20">
                  <c:v>2.9600000000000009</c:v>
                </c:pt>
                <c:pt idx="21">
                  <c:v>2.76</c:v>
                </c:pt>
                <c:pt idx="22">
                  <c:v>2.33</c:v>
                </c:pt>
                <c:pt idx="23">
                  <c:v>2.0200000000000009</c:v>
                </c:pt>
                <c:pt idx="24">
                  <c:v>1.9000000000000008</c:v>
                </c:pt>
                <c:pt idx="25">
                  <c:v>1.7200000000000011</c:v>
                </c:pt>
                <c:pt idx="26">
                  <c:v>1.6700000000000004</c:v>
                </c:pt>
                <c:pt idx="27">
                  <c:v>1.5800000000000005</c:v>
                </c:pt>
                <c:pt idx="28">
                  <c:v>1.5000000000000004</c:v>
                </c:pt>
                <c:pt idx="29">
                  <c:v>1.4900000000000009</c:v>
                </c:pt>
                <c:pt idx="30">
                  <c:v>1.1400000000000003</c:v>
                </c:pt>
                <c:pt idx="31">
                  <c:v>1.0099999999999998</c:v>
                </c:pt>
                <c:pt idx="32">
                  <c:v>0.93</c:v>
                </c:pt>
                <c:pt idx="33">
                  <c:v>0.91999999999999993</c:v>
                </c:pt>
                <c:pt idx="34">
                  <c:v>0.87</c:v>
                </c:pt>
                <c:pt idx="35">
                  <c:v>0.85000000000000031</c:v>
                </c:pt>
                <c:pt idx="36">
                  <c:v>0.64000000000000012</c:v>
                </c:pt>
                <c:pt idx="37">
                  <c:v>0.63</c:v>
                </c:pt>
                <c:pt idx="38">
                  <c:v>0.62</c:v>
                </c:pt>
                <c:pt idx="39">
                  <c:v>0.61600000000000021</c:v>
                </c:pt>
                <c:pt idx="40">
                  <c:v>0.39</c:v>
                </c:pt>
                <c:pt idx="41">
                  <c:v>0.38</c:v>
                </c:pt>
                <c:pt idx="42">
                  <c:v>0.31000000000000005</c:v>
                </c:pt>
                <c:pt idx="43">
                  <c:v>0.28000000000000003</c:v>
                </c:pt>
                <c:pt idx="44">
                  <c:v>0.18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Imports'!$W$127</c:f>
              <c:strCache>
                <c:ptCount val="1"/>
                <c:pt idx="0">
                  <c:v>Weeks 8 (2023) to 35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Imports'!$V$128:$V$175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Italy</c:v>
                </c:pt>
                <c:pt idx="10">
                  <c:v>Belgium</c:v>
                </c:pt>
                <c:pt idx="11">
                  <c:v>United Kingdom</c:v>
                </c:pt>
                <c:pt idx="12">
                  <c:v>Turkey</c:v>
                </c:pt>
                <c:pt idx="13">
                  <c:v>Pakistan</c:v>
                </c:pt>
                <c:pt idx="14">
                  <c:v>Kuwait</c:v>
                </c:pt>
                <c:pt idx="15">
                  <c:v>Singapore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Chile</c:v>
                </c:pt>
                <c:pt idx="23">
                  <c:v>Dominican Republic</c:v>
                </c:pt>
                <c:pt idx="24">
                  <c:v>Croatia</c:v>
                </c:pt>
                <c:pt idx="25">
                  <c:v>Lithuania</c:v>
                </c:pt>
                <c:pt idx="26">
                  <c:v>Colombia</c:v>
                </c:pt>
                <c:pt idx="27">
                  <c:v>Brazil</c:v>
                </c:pt>
                <c:pt idx="28">
                  <c:v>Greece</c:v>
                </c:pt>
                <c:pt idx="29">
                  <c:v>Finland</c:v>
                </c:pt>
                <c:pt idx="30">
                  <c:v>Philippines</c:v>
                </c:pt>
                <c:pt idx="31">
                  <c:v>C.America/Caribbean</c:v>
                </c:pt>
                <c:pt idx="32">
                  <c:v>Jamaica</c:v>
                </c:pt>
                <c:pt idx="33">
                  <c:v>Puerto Rico</c:v>
                </c:pt>
                <c:pt idx="34">
                  <c:v>UAE</c:v>
                </c:pt>
                <c:pt idx="35">
                  <c:v>Egypt</c:v>
                </c:pt>
                <c:pt idx="36">
                  <c:v>Panama</c:v>
                </c:pt>
                <c:pt idx="37">
                  <c:v>Jordan</c:v>
                </c:pt>
                <c:pt idx="38">
                  <c:v>Mexico</c:v>
                </c:pt>
                <c:pt idx="39">
                  <c:v>Argentina</c:v>
                </c:pt>
                <c:pt idx="40">
                  <c:v>USA</c:v>
                </c:pt>
                <c:pt idx="41">
                  <c:v>Malta</c:v>
                </c:pt>
                <c:pt idx="42">
                  <c:v>Canada</c:v>
                </c:pt>
                <c:pt idx="43">
                  <c:v>El Salvador</c:v>
                </c:pt>
                <c:pt idx="44">
                  <c:v>Vietnam</c:v>
                </c:pt>
                <c:pt idx="45">
                  <c:v>Europe</c:v>
                </c:pt>
                <c:pt idx="46">
                  <c:v>Caribbean</c:v>
                </c:pt>
                <c:pt idx="47">
                  <c:v>Kaliningrad</c:v>
                </c:pt>
              </c:strCache>
            </c:strRef>
          </c:cat>
          <c:val>
            <c:numRef>
              <c:f>'Exports &amp; Imports'!$W$128:$W$175</c:f>
              <c:numCache>
                <c:formatCode>0.00</c:formatCode>
                <c:ptCount val="48"/>
                <c:pt idx="0">
                  <c:v>35.44999999999991</c:v>
                </c:pt>
                <c:pt idx="1">
                  <c:v>35.569999999999879</c:v>
                </c:pt>
                <c:pt idx="2">
                  <c:v>26.89999999999992</c:v>
                </c:pt>
                <c:pt idx="3">
                  <c:v>8.6799999999999962</c:v>
                </c:pt>
                <c:pt idx="4">
                  <c:v>13.100000000000017</c:v>
                </c:pt>
                <c:pt idx="5">
                  <c:v>9.9100000000000037</c:v>
                </c:pt>
                <c:pt idx="6">
                  <c:v>9.9500000000000011</c:v>
                </c:pt>
                <c:pt idx="7">
                  <c:v>7.6300000000000043</c:v>
                </c:pt>
                <c:pt idx="8">
                  <c:v>3.6699999999999995</c:v>
                </c:pt>
                <c:pt idx="9">
                  <c:v>5.7599999999999962</c:v>
                </c:pt>
                <c:pt idx="10">
                  <c:v>6.4100000000000028</c:v>
                </c:pt>
                <c:pt idx="11">
                  <c:v>11.910000000000011</c:v>
                </c:pt>
                <c:pt idx="12">
                  <c:v>8.28000000000001</c:v>
                </c:pt>
                <c:pt idx="13">
                  <c:v>3.4200000000000013</c:v>
                </c:pt>
                <c:pt idx="14">
                  <c:v>1.9700000000000011</c:v>
                </c:pt>
                <c:pt idx="15">
                  <c:v>2.5200000000000009</c:v>
                </c:pt>
                <c:pt idx="16">
                  <c:v>0.89999999999999991</c:v>
                </c:pt>
                <c:pt idx="17">
                  <c:v>1.8300000000000007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1.6700000000000008</c:v>
                </c:pt>
                <c:pt idx="21">
                  <c:v>1.5600000000000009</c:v>
                </c:pt>
                <c:pt idx="22">
                  <c:v>0.89000000000000024</c:v>
                </c:pt>
                <c:pt idx="23">
                  <c:v>0.58000000000000007</c:v>
                </c:pt>
                <c:pt idx="24">
                  <c:v>0.90000000000000036</c:v>
                </c:pt>
                <c:pt idx="25">
                  <c:v>1.2500000000000002</c:v>
                </c:pt>
                <c:pt idx="26">
                  <c:v>0.08</c:v>
                </c:pt>
                <c:pt idx="27">
                  <c:v>0.18000000000000002</c:v>
                </c:pt>
                <c:pt idx="28">
                  <c:v>1.0900000000000005</c:v>
                </c:pt>
                <c:pt idx="29">
                  <c:v>0.04</c:v>
                </c:pt>
                <c:pt idx="30">
                  <c:v>0.05</c:v>
                </c:pt>
                <c:pt idx="31">
                  <c:v>0</c:v>
                </c:pt>
                <c:pt idx="32">
                  <c:v>0.53999999999999992</c:v>
                </c:pt>
                <c:pt idx="33">
                  <c:v>0.31000000000000005</c:v>
                </c:pt>
                <c:pt idx="34">
                  <c:v>0.12</c:v>
                </c:pt>
                <c:pt idx="35">
                  <c:v>0</c:v>
                </c:pt>
                <c:pt idx="36">
                  <c:v>0.25</c:v>
                </c:pt>
                <c:pt idx="37">
                  <c:v>0</c:v>
                </c:pt>
                <c:pt idx="38">
                  <c:v>0.21000000000000002</c:v>
                </c:pt>
                <c:pt idx="39">
                  <c:v>0.1</c:v>
                </c:pt>
                <c:pt idx="40">
                  <c:v>0.39</c:v>
                </c:pt>
                <c:pt idx="41">
                  <c:v>0.18</c:v>
                </c:pt>
                <c:pt idx="42">
                  <c:v>7.0000000000000007E-2</c:v>
                </c:pt>
                <c:pt idx="43">
                  <c:v>0.12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Norway</c:v>
                </c:pt>
                <c:pt idx="1">
                  <c:v>Mexico</c:v>
                </c:pt>
                <c:pt idx="2">
                  <c:v>Cameroon</c:v>
                </c:pt>
                <c:pt idx="3">
                  <c:v>Brunei</c:v>
                </c:pt>
                <c:pt idx="4">
                  <c:v>Singapore</c:v>
                </c:pt>
                <c:pt idx="5">
                  <c:v>Russia</c:v>
                </c:pt>
                <c:pt idx="6">
                  <c:v>Algeria</c:v>
                </c:pt>
                <c:pt idx="7">
                  <c:v>Angola</c:v>
                </c:pt>
                <c:pt idx="8">
                  <c:v>Equatorial Guinea</c:v>
                </c:pt>
                <c:pt idx="9">
                  <c:v>UAE</c:v>
                </c:pt>
                <c:pt idx="10">
                  <c:v>Mozambique</c:v>
                </c:pt>
                <c:pt idx="11">
                  <c:v>Papua New Guinea</c:v>
                </c:pt>
                <c:pt idx="12">
                  <c:v>Peru</c:v>
                </c:pt>
                <c:pt idx="13">
                  <c:v>Indonesia</c:v>
                </c:pt>
                <c:pt idx="14">
                  <c:v>Trinidad &amp; Tobago</c:v>
                </c:pt>
                <c:pt idx="15">
                  <c:v>Malaysia</c:v>
                </c:pt>
                <c:pt idx="16">
                  <c:v>Oman</c:v>
                </c:pt>
                <c:pt idx="17">
                  <c:v>Nigeria</c:v>
                </c:pt>
                <c:pt idx="18">
                  <c:v>Russia</c:v>
                </c:pt>
                <c:pt idx="19">
                  <c:v>Australia</c:v>
                </c:pt>
                <c:pt idx="20">
                  <c:v>Qatar</c:v>
                </c:pt>
                <c:pt idx="21">
                  <c:v>USA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0.05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</c:v>
                </c:pt>
                <c:pt idx="6">
                  <c:v>0.13</c:v>
                </c:pt>
                <c:pt idx="7">
                  <c:v>0.13</c:v>
                </c:pt>
                <c:pt idx="8">
                  <c:v>0.15000000000000002</c:v>
                </c:pt>
                <c:pt idx="9">
                  <c:v>0.19</c:v>
                </c:pt>
                <c:pt idx="10">
                  <c:v>0.22000000000000003</c:v>
                </c:pt>
                <c:pt idx="11">
                  <c:v>0.23000000000000004</c:v>
                </c:pt>
                <c:pt idx="12">
                  <c:v>0.3</c:v>
                </c:pt>
                <c:pt idx="13">
                  <c:v>0.37999999999999995</c:v>
                </c:pt>
                <c:pt idx="14">
                  <c:v>0.43</c:v>
                </c:pt>
                <c:pt idx="15">
                  <c:v>0.49999999999999994</c:v>
                </c:pt>
                <c:pt idx="16">
                  <c:v>0.62000000000000011</c:v>
                </c:pt>
                <c:pt idx="17">
                  <c:v>0.71</c:v>
                </c:pt>
                <c:pt idx="18">
                  <c:v>0.9</c:v>
                </c:pt>
                <c:pt idx="19">
                  <c:v>2.660000000000001</c:v>
                </c:pt>
                <c:pt idx="20">
                  <c:v>3.6199999999999992</c:v>
                </c:pt>
                <c:pt idx="21">
                  <c:v>7.3800000000000026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Qatar</c:v>
                </c:pt>
                <c:pt idx="1">
                  <c:v>Australia</c:v>
                </c:pt>
                <c:pt idx="2">
                  <c:v>United States</c:v>
                </c:pt>
                <c:pt idx="3">
                  <c:v>Malaysia</c:v>
                </c:pt>
                <c:pt idx="4">
                  <c:v>Indonesia</c:v>
                </c:pt>
                <c:pt idx="5">
                  <c:v>Russia - Atlantic</c:v>
                </c:pt>
                <c:pt idx="6">
                  <c:v>Nigeria</c:v>
                </c:pt>
                <c:pt idx="7">
                  <c:v>Trinidad</c:v>
                </c:pt>
                <c:pt idx="8">
                  <c:v>Russia</c:v>
                </c:pt>
                <c:pt idx="9">
                  <c:v>Algeria</c:v>
                </c:pt>
                <c:pt idx="10">
                  <c:v>Angola</c:v>
                </c:pt>
                <c:pt idx="11">
                  <c:v>UAE</c:v>
                </c:pt>
                <c:pt idx="12">
                  <c:v>Papua New Guinea</c:v>
                </c:pt>
                <c:pt idx="13">
                  <c:v>Mozambique</c:v>
                </c:pt>
                <c:pt idx="14">
                  <c:v>Peru</c:v>
                </c:pt>
                <c:pt idx="15">
                  <c:v>Cameroon</c:v>
                </c:pt>
                <c:pt idx="16">
                  <c:v>Norway</c:v>
                </c:pt>
                <c:pt idx="17">
                  <c:v>Oman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1.9189479149999999</c:v>
                </c:pt>
                <c:pt idx="1">
                  <c:v>1.3969505000000004</c:v>
                </c:pt>
                <c:pt idx="2">
                  <c:v>1.3100142150000003</c:v>
                </c:pt>
                <c:pt idx="3">
                  <c:v>0.62426882500000003</c:v>
                </c:pt>
                <c:pt idx="4">
                  <c:v>0.43950600000000006</c:v>
                </c:pt>
                <c:pt idx="5">
                  <c:v>0.40872600000000003</c:v>
                </c:pt>
                <c:pt idx="6">
                  <c:v>0.31426056000000002</c:v>
                </c:pt>
                <c:pt idx="7">
                  <c:v>0.19632132000000002</c:v>
                </c:pt>
                <c:pt idx="8">
                  <c:v>0.17354331000000001</c:v>
                </c:pt>
                <c:pt idx="9">
                  <c:v>0.13932</c:v>
                </c:pt>
                <c:pt idx="10">
                  <c:v>0.12982356</c:v>
                </c:pt>
                <c:pt idx="11">
                  <c:v>0.11107044000000001</c:v>
                </c:pt>
                <c:pt idx="12">
                  <c:v>7.1684999999999999E-2</c:v>
                </c:pt>
                <c:pt idx="13">
                  <c:v>7.0470000000000005E-2</c:v>
                </c:pt>
                <c:pt idx="14">
                  <c:v>7.0226999999999998E-2</c:v>
                </c:pt>
                <c:pt idx="15">
                  <c:v>7.0000000000000007E-2</c:v>
                </c:pt>
                <c:pt idx="16">
                  <c:v>5.7757860000000001E-2</c:v>
                </c:pt>
                <c:pt idx="17">
                  <c:v>5.6038230000000001E-2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Thailand</c:v>
                </c:pt>
                <c:pt idx="7">
                  <c:v>France</c:v>
                </c:pt>
                <c:pt idx="8">
                  <c:v>Italy</c:v>
                </c:pt>
                <c:pt idx="9">
                  <c:v>India</c:v>
                </c:pt>
                <c:pt idx="10">
                  <c:v>Poland</c:v>
                </c:pt>
                <c:pt idx="11">
                  <c:v>Bangladesh</c:v>
                </c:pt>
                <c:pt idx="12">
                  <c:v>Spain</c:v>
                </c:pt>
                <c:pt idx="13">
                  <c:v>Pakistan</c:v>
                </c:pt>
                <c:pt idx="14">
                  <c:v>United Kingdom</c:v>
                </c:pt>
                <c:pt idx="15">
                  <c:v>Indonesia</c:v>
                </c:pt>
                <c:pt idx="16">
                  <c:v>Belgium</c:v>
                </c:pt>
                <c:pt idx="17">
                  <c:v>Croatia</c:v>
                </c:pt>
                <c:pt idx="18">
                  <c:v>Atlantic Basin</c:v>
                </c:pt>
                <c:pt idx="19">
                  <c:v>Netherlands</c:v>
                </c:pt>
                <c:pt idx="20">
                  <c:v>Portugal</c:v>
                </c:pt>
                <c:pt idx="21">
                  <c:v>Singapore</c:v>
                </c:pt>
                <c:pt idx="22">
                  <c:v>C.America/Caribbean</c:v>
                </c:pt>
                <c:pt idx="23">
                  <c:v>Kuwait</c:v>
                </c:pt>
                <c:pt idx="24">
                  <c:v>Colombia</c:v>
                </c:pt>
                <c:pt idx="25">
                  <c:v>0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1.4700000000000002</c:v>
                </c:pt>
                <c:pt idx="1">
                  <c:v>1.2800000000000005</c:v>
                </c:pt>
                <c:pt idx="2">
                  <c:v>1.0900000000000001</c:v>
                </c:pt>
                <c:pt idx="3">
                  <c:v>0.79000000000000026</c:v>
                </c:pt>
                <c:pt idx="4">
                  <c:v>0.52</c:v>
                </c:pt>
                <c:pt idx="5">
                  <c:v>0.47</c:v>
                </c:pt>
                <c:pt idx="6">
                  <c:v>0.32</c:v>
                </c:pt>
                <c:pt idx="7">
                  <c:v>0.28000000000000003</c:v>
                </c:pt>
                <c:pt idx="8">
                  <c:v>0.16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0.12</c:v>
                </c:pt>
                <c:pt idx="14">
                  <c:v>0.11</c:v>
                </c:pt>
                <c:pt idx="15">
                  <c:v>0.10100000000000001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Thailand</c:v>
                </c:pt>
                <c:pt idx="7">
                  <c:v>France</c:v>
                </c:pt>
                <c:pt idx="8">
                  <c:v>Italy</c:v>
                </c:pt>
                <c:pt idx="9">
                  <c:v>India</c:v>
                </c:pt>
                <c:pt idx="10">
                  <c:v>Poland</c:v>
                </c:pt>
                <c:pt idx="11">
                  <c:v>Bangladesh</c:v>
                </c:pt>
                <c:pt idx="12">
                  <c:v>Spain</c:v>
                </c:pt>
                <c:pt idx="13">
                  <c:v>Pakistan</c:v>
                </c:pt>
                <c:pt idx="14">
                  <c:v>United Kingdom</c:v>
                </c:pt>
                <c:pt idx="15">
                  <c:v>Indonesia</c:v>
                </c:pt>
                <c:pt idx="16">
                  <c:v>Belgium</c:v>
                </c:pt>
                <c:pt idx="17">
                  <c:v>Croatia</c:v>
                </c:pt>
                <c:pt idx="18">
                  <c:v>Atlantic Basin</c:v>
                </c:pt>
                <c:pt idx="19">
                  <c:v>Netherlands</c:v>
                </c:pt>
                <c:pt idx="20">
                  <c:v>Portugal</c:v>
                </c:pt>
                <c:pt idx="21">
                  <c:v>Singapore</c:v>
                </c:pt>
                <c:pt idx="22">
                  <c:v>C.America/Caribbean</c:v>
                </c:pt>
                <c:pt idx="23">
                  <c:v>Kuwait</c:v>
                </c:pt>
                <c:pt idx="24">
                  <c:v>Colombia</c:v>
                </c:pt>
                <c:pt idx="25">
                  <c:v>0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1.4700000000000002</c:v>
                </c:pt>
                <c:pt idx="1">
                  <c:v>1.2800000000000005</c:v>
                </c:pt>
                <c:pt idx="2">
                  <c:v>1.0900000000000001</c:v>
                </c:pt>
                <c:pt idx="3">
                  <c:v>0.79000000000000026</c:v>
                </c:pt>
                <c:pt idx="4">
                  <c:v>0.52</c:v>
                </c:pt>
                <c:pt idx="5">
                  <c:v>0.47</c:v>
                </c:pt>
                <c:pt idx="6">
                  <c:v>0.32</c:v>
                </c:pt>
                <c:pt idx="7">
                  <c:v>0.28000000000000003</c:v>
                </c:pt>
                <c:pt idx="8">
                  <c:v>0.16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0.12</c:v>
                </c:pt>
                <c:pt idx="14">
                  <c:v>0.11</c:v>
                </c:pt>
                <c:pt idx="15">
                  <c:v>0.10100000000000001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Thailand</c:v>
                </c:pt>
                <c:pt idx="7">
                  <c:v>France</c:v>
                </c:pt>
                <c:pt idx="8">
                  <c:v>Italy</c:v>
                </c:pt>
                <c:pt idx="9">
                  <c:v>India</c:v>
                </c:pt>
                <c:pt idx="10">
                  <c:v>Poland</c:v>
                </c:pt>
                <c:pt idx="11">
                  <c:v>Bangladesh</c:v>
                </c:pt>
                <c:pt idx="12">
                  <c:v>Spain</c:v>
                </c:pt>
                <c:pt idx="13">
                  <c:v>Pakistan</c:v>
                </c:pt>
                <c:pt idx="14">
                  <c:v>United Kingdom</c:v>
                </c:pt>
                <c:pt idx="15">
                  <c:v>Indonesia</c:v>
                </c:pt>
                <c:pt idx="16">
                  <c:v>Belgium</c:v>
                </c:pt>
                <c:pt idx="17">
                  <c:v>Croatia</c:v>
                </c:pt>
                <c:pt idx="18">
                  <c:v>Atlantic Basin</c:v>
                </c:pt>
                <c:pt idx="19">
                  <c:v>Netherlands</c:v>
                </c:pt>
                <c:pt idx="20">
                  <c:v>Portugal</c:v>
                </c:pt>
                <c:pt idx="21">
                  <c:v>Singapore</c:v>
                </c:pt>
                <c:pt idx="22">
                  <c:v>C.America/Caribbean</c:v>
                </c:pt>
                <c:pt idx="23">
                  <c:v>Kuwait</c:v>
                </c:pt>
                <c:pt idx="24">
                  <c:v>Colombia</c:v>
                </c:pt>
                <c:pt idx="25">
                  <c:v>0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1.4700000000000002</c:v>
                </c:pt>
                <c:pt idx="1">
                  <c:v>1.2800000000000005</c:v>
                </c:pt>
                <c:pt idx="2">
                  <c:v>1.0900000000000001</c:v>
                </c:pt>
                <c:pt idx="3">
                  <c:v>0.79000000000000026</c:v>
                </c:pt>
                <c:pt idx="4">
                  <c:v>0.52</c:v>
                </c:pt>
                <c:pt idx="5">
                  <c:v>0.47</c:v>
                </c:pt>
                <c:pt idx="6">
                  <c:v>0.32</c:v>
                </c:pt>
                <c:pt idx="7">
                  <c:v>0.28000000000000003</c:v>
                </c:pt>
                <c:pt idx="8">
                  <c:v>0.16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0.12</c:v>
                </c:pt>
                <c:pt idx="14">
                  <c:v>0.11</c:v>
                </c:pt>
                <c:pt idx="15">
                  <c:v>0.10100000000000001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8">
                  <c:v>0.03</c:v>
                </c:pt>
                <c:pt idx="10">
                  <c:v>7.0000000000000007E-2</c:v>
                </c:pt>
                <c:pt idx="14">
                  <c:v>0.22000000000000003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0.15000000000000002</c:v>
                </c:pt>
                <c:pt idx="18">
                  <c:v>0.15000000000000002</c:v>
                </c:pt>
                <c:pt idx="19">
                  <c:v>0.14000000000000001</c:v>
                </c:pt>
                <c:pt idx="20">
                  <c:v>0.21000000000000002</c:v>
                </c:pt>
                <c:pt idx="2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5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0.21000000000000002</c:v>
                </c:pt>
                <c:pt idx="20">
                  <c:v>0.15000000000000002</c:v>
                </c:pt>
                <c:pt idx="21">
                  <c:v>7.0000000000000007E-2</c:v>
                </c:pt>
                <c:pt idx="22">
                  <c:v>0.22000000000000003</c:v>
                </c:pt>
                <c:pt idx="23">
                  <c:v>0.12000000000000001</c:v>
                </c:pt>
                <c:pt idx="24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7.0000000000000007E-2</c:v>
                </c:pt>
                <c:pt idx="2">
                  <c:v>7.0000000000000007E-2</c:v>
                </c:pt>
                <c:pt idx="8">
                  <c:v>0.08</c:v>
                </c:pt>
                <c:pt idx="11">
                  <c:v>7.0000000000000007E-2</c:v>
                </c:pt>
                <c:pt idx="12">
                  <c:v>0.08</c:v>
                </c:pt>
                <c:pt idx="14">
                  <c:v>0.15000000000000002</c:v>
                </c:pt>
                <c:pt idx="15">
                  <c:v>0.06</c:v>
                </c:pt>
                <c:pt idx="18">
                  <c:v>0.16</c:v>
                </c:pt>
                <c:pt idx="19">
                  <c:v>0.14000000000000001</c:v>
                </c:pt>
                <c:pt idx="22">
                  <c:v>0.06</c:v>
                </c:pt>
                <c:pt idx="23">
                  <c:v>0.13</c:v>
                </c:pt>
                <c:pt idx="24">
                  <c:v>0.15000000000000002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1.01</c:v>
                </c:pt>
                <c:pt idx="1">
                  <c:v>1.2300000000000004</c:v>
                </c:pt>
                <c:pt idx="2">
                  <c:v>1.04</c:v>
                </c:pt>
                <c:pt idx="3">
                  <c:v>0.95999999999999985</c:v>
                </c:pt>
                <c:pt idx="4">
                  <c:v>1.2000000000000004</c:v>
                </c:pt>
                <c:pt idx="5">
                  <c:v>1.4300000000000004</c:v>
                </c:pt>
                <c:pt idx="6">
                  <c:v>1.1700000000000002</c:v>
                </c:pt>
                <c:pt idx="7">
                  <c:v>1.3300000000000005</c:v>
                </c:pt>
                <c:pt idx="8">
                  <c:v>1.7300000000000009</c:v>
                </c:pt>
                <c:pt idx="9">
                  <c:v>1.0000000000000002</c:v>
                </c:pt>
                <c:pt idx="10">
                  <c:v>1.670000000000001</c:v>
                </c:pt>
                <c:pt idx="11">
                  <c:v>1.1800000000000004</c:v>
                </c:pt>
                <c:pt idx="12">
                  <c:v>1.2400000000000002</c:v>
                </c:pt>
                <c:pt idx="13">
                  <c:v>1.1400000000000003</c:v>
                </c:pt>
                <c:pt idx="14">
                  <c:v>0.84999999999999987</c:v>
                </c:pt>
                <c:pt idx="15">
                  <c:v>1.2800000000000002</c:v>
                </c:pt>
                <c:pt idx="16">
                  <c:v>1.4900000000000004</c:v>
                </c:pt>
                <c:pt idx="17">
                  <c:v>1.3600000000000003</c:v>
                </c:pt>
                <c:pt idx="18">
                  <c:v>1.03</c:v>
                </c:pt>
                <c:pt idx="19">
                  <c:v>0.75</c:v>
                </c:pt>
                <c:pt idx="20">
                  <c:v>1.0900000000000003</c:v>
                </c:pt>
                <c:pt idx="21">
                  <c:v>0.84999999999999987</c:v>
                </c:pt>
                <c:pt idx="22">
                  <c:v>0.8899999999999999</c:v>
                </c:pt>
                <c:pt idx="23">
                  <c:v>0.63000000000000012</c:v>
                </c:pt>
                <c:pt idx="24">
                  <c:v>0.58000000000000007</c:v>
                </c:pt>
                <c:pt idx="25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3">
                  <c:v>0.14000000000000001</c:v>
                </c:pt>
                <c:pt idx="4">
                  <c:v>0.16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0.10999999999999999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0.3</c:v>
                </c:pt>
                <c:pt idx="13">
                  <c:v>7.0000000000000007E-2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0.15000000000000002</c:v>
                </c:pt>
                <c:pt idx="17">
                  <c:v>7.0000000000000007E-2</c:v>
                </c:pt>
                <c:pt idx="18">
                  <c:v>0.23</c:v>
                </c:pt>
                <c:pt idx="20">
                  <c:v>7.0000000000000007E-2</c:v>
                </c:pt>
                <c:pt idx="21">
                  <c:v>0.13</c:v>
                </c:pt>
                <c:pt idx="23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36 -</a:t>
              </a:r>
              <a:r>
                <a:rPr lang="en-US" sz="1100" baseline="0">
                  <a:solidFill>
                    <a:srgbClr val="A1080F"/>
                  </a:solidFill>
                </a:rPr>
                <a:t> 2 September </a:t>
              </a:r>
              <a:r>
                <a:rPr lang="en-US" sz="1100">
                  <a:solidFill>
                    <a:srgbClr val="A1080F"/>
                  </a:solidFill>
                </a:rPr>
                <a:t>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86822</xdr:colOff>
      <xdr:row>6</xdr:row>
      <xdr:rowOff>23887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1537795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106134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89353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147983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54429</xdr:rowOff>
    </xdr:from>
    <xdr:to>
      <xdr:col>1</xdr:col>
      <xdr:colOff>1818764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"/>
          <a:ext cx="3221207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3"/>
    <tableColumn id="2" xr3:uid="{C39241DC-0008-4D42-B887-F8C6BE71F55F}" name="Exports (MMt)" dataDxfId="62"/>
    <tableColumn id="3" xr3:uid="{8CDFDD10-79DE-4E62-805A-B295856FF750}" name="Imports (MMt)" dataDxfId="61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4" totalsRowShown="0" headerRowDxfId="8" dataDxfId="7">
  <autoFilter ref="B9:E34" xr:uid="{F07609A3-64B1-469E-8801-166D63F2E6AD}"/>
  <tableColumns count="4">
    <tableColumn id="1" xr3:uid="{B51CC7B4-851A-4640-ABD9-69734CE606EE}" name="Name" dataDxfId="6"/>
    <tableColumn id="2" xr3:uid="{E76D75D5-6EF5-4EDF-B037-F481B750C63A}" name="IMO" dataDxfId="5"/>
    <tableColumn id="3" xr3:uid="{4E981770-C3EE-4A95-A1CD-7D2200ACDB34}" name="Yard" dataDxfId="4"/>
    <tableColumn id="4" xr3:uid="{D1A6A04B-6F89-4992-9270-509805B5CF35}" name="Signal Date" dataDxfId="3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1" totalsRowShown="0" dataDxfId="60">
  <tableColumns count="4">
    <tableColumn id="1" xr3:uid="{4A160327-9075-4AAF-90AC-FE8BCCC4F567}" name="Export Country" dataDxfId="59"/>
    <tableColumn id="2" xr3:uid="{F7CF59AF-D59B-4ED9-A539-3EEB4509FEA1}" name="Weeks 8 (2023) to 35 (2023)" dataDxfId="58"/>
    <tableColumn id="3" xr3:uid="{2092F927-5B5B-4FC6-90FA-7FE00A3A7435}" name="Weeks 8 (2024) to 35 (2024)" dataDxfId="57"/>
    <tableColumn id="4" xr3:uid="{66784C0E-BFEC-42D9-968E-C2E04CF64234}" name="Y/Y Difference" dataDxfId="56">
      <calculatedColumnFormula>Table6[[#This Row],[Weeks 8 (2024) to 35 (2024)]]-Table6[[#This Row],[Weeks 8 (2023) to 35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7:Y175" totalsRowShown="0" dataDxfId="54" headerRowBorderDxfId="55" tableBorderDxfId="53">
  <tableColumns count="4">
    <tableColumn id="1" xr3:uid="{D1E06418-0CEF-4C4B-AC8E-3F2258D578F6}" name="Import Country" dataDxfId="52"/>
    <tableColumn id="2" xr3:uid="{B2BF344F-300D-48CB-93E0-FDCE1B0729DC}" name="Weeks 8 (2023) to 35 (2023)" dataDxfId="51"/>
    <tableColumn id="3" xr3:uid="{6C0A13AA-20B9-4082-9DDC-570694D42224}" name="Weeks 8 (2024) to 35 (2024)" dataDxfId="50"/>
    <tableColumn id="4" xr3:uid="{5ED3F05A-4D87-41BC-8803-8DA7DD85F254}" name="Y/Y Difference" dataDxfId="49">
      <calculatedColumnFormula>X128-W128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3" totalsRowShown="0" dataDxfId="48">
  <tableColumns count="4">
    <tableColumn id="1" xr3:uid="{489ED873-D417-4AB3-887B-B5298973255B}" name="Export Country" dataDxfId="47"/>
    <tableColumn id="2" xr3:uid="{B304A436-4DEE-4A8C-B9A9-CB492313F46D}" name="Week 35 in 2023" dataDxfId="46"/>
    <tableColumn id="3" xr3:uid="{D4E5FCBC-F9A0-4188-848C-D5DB254C4CA0}" name="Week 35 in 2024" dataDxfId="45"/>
    <tableColumn id="4" xr3:uid="{DE33B234-CB3B-4AEB-87AA-C8E14C99B74F}" name="Y/Y Difference" dataDxfId="44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22" totalsRowShown="0" dataDxfId="42" headerRowBorderDxfId="43" tableBorderDxfId="41">
  <sortState xmlns:xlrd2="http://schemas.microsoft.com/office/spreadsheetml/2017/richdata2" ref="V86:Y113">
    <sortCondition descending="1" ref="Y86:Y113"/>
  </sortState>
  <tableColumns count="4">
    <tableColumn id="1" xr3:uid="{98365ED1-B0EE-4BA3-BFC7-0699CC73CC23}" name="Import Country" dataDxfId="40"/>
    <tableColumn id="2" xr3:uid="{983421BD-B305-4153-B2A2-2E1A447175B1}" name="Week 35 in 2023" dataDxfId="39"/>
    <tableColumn id="3" xr3:uid="{624C761A-F42F-4654-98C8-072C38F88CCF}" name="Week 35 in 2024" dataDxfId="38"/>
    <tableColumn id="4" xr3:uid="{907FA1EE-EE7A-4D27-8BBD-030AE7F8C683}" name="Y/Y Difference" dataDxfId="37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6" dataDxfId="35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4"/>
    <tableColumn id="2" xr3:uid="{3A173FC8-F4D8-4D5F-B057-7003E576F0E3}" name="Country" dataDxfId="33"/>
    <tableColumn id="3" xr3:uid="{BD265809-4A6F-45C0-A0B1-BCDC5CE931DA}" name="Number of Vessels" dataDxfId="32"/>
    <tableColumn id="4" xr3:uid="{7578C3C2-581B-427A-898D-E13A04F4ECE4}" name="MMt" dataDxfId="31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32" totalsRowShown="0" headerRowDxfId="30" dataDxfId="29">
  <autoFilter ref="B8:F32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8" dataCellStyle="Normal 2 2"/>
    <tableColumn id="2" xr3:uid="{EA3496FD-00EA-4DD7-8FBE-9FF8CC783850}" name="Original Destination" dataDxfId="27" dataCellStyle="Normal 2 2"/>
    <tableColumn id="3" xr3:uid="{C9DA1201-9BD7-499D-90C8-BA68E666EC2A}" name="ETA" dataDxfId="26" dataCellStyle="Normal 2 2"/>
    <tableColumn id="4" xr3:uid="{77C47F16-0726-42F3-BD89-E1F8278F8D03}" name="New Destination" dataDxfId="25" dataCellStyle="Normal 2 2"/>
    <tableColumn id="5" xr3:uid="{C834CC8F-6D60-40AD-815B-F8D87101C619}" name="New ETA" dataDxfId="24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3" dataDxfId="22">
  <autoFilter ref="B14:G40" xr:uid="{177FA775-2176-4349-8028-B3F6F6073A72}"/>
  <tableColumns count="6">
    <tableColumn id="1" xr3:uid="{68FABEFC-829E-44C0-B3F3-A0FDE16787BA}" name="Week No." dataDxfId="21"/>
    <tableColumn id="2" xr3:uid="{95D02C0F-BC84-4008-8A28-F5672CC7173E}" name="Cape Horn" dataDxfId="20"/>
    <tableColumn id="3" xr3:uid="{33DEB82A-685A-4253-877B-9BFBEDFC0079}" name="Cape of Good Hope" dataDxfId="19"/>
    <tableColumn id="4" xr3:uid="{C000B2E3-59AD-4E31-85D9-A65925AF1B88}" name="Northern Sea Route" dataDxfId="18"/>
    <tableColumn id="5" xr3:uid="{876FC53E-A370-44DE-BD1D-4F07D284A621}" name="Panama Canal" dataDxfId="17"/>
    <tableColumn id="6" xr3:uid="{723A6970-139E-4B76-A036-715E503D2605}" name="Suez Canal" dataDxfId="16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9" totalsRowShown="0" headerRowDxfId="15" dataDxfId="14">
  <autoFilter ref="B10:F49" xr:uid="{F9F48AF8-5A86-47C2-8C86-E65729DCC242}"/>
  <tableColumns count="5">
    <tableColumn id="1" xr3:uid="{B12605B7-756D-4780-8DBE-EB67978B0DB2}" name="Vessel Name" dataDxfId="13"/>
    <tableColumn id="2" xr3:uid="{A29BCE51-BAE7-486B-A47A-EC87B8CDD096}" name="IMO" dataDxfId="12"/>
    <tableColumn id="3" xr3:uid="{05982467-AE2E-43EC-8885-0C7E46974753}" name="Export Facility" dataDxfId="11"/>
    <tableColumn id="4" xr3:uid="{5BF6F55F-C056-4469-A8F2-5938FAC20F86}" name="Anch. Arrival Date" dataDxfId="10"/>
    <tableColumn id="5" xr3:uid="{DEEF2606-324A-4ECD-AB68-4A8F4F0C23AF}" name="Anch. Arrival Time" dataDxfId="9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20" t="s">
        <v>137</v>
      </c>
    </row>
    <row r="36" spans="4:4" x14ac:dyDescent="0.35">
      <c r="D36" s="21"/>
    </row>
    <row r="37" spans="4:4" x14ac:dyDescent="0.35">
      <c r="D37" s="21" t="s">
        <v>138</v>
      </c>
    </row>
    <row r="38" spans="4:4" x14ac:dyDescent="0.35">
      <c r="D38" s="20" t="s">
        <v>181</v>
      </c>
    </row>
    <row r="39" spans="4:4" x14ac:dyDescent="0.35">
      <c r="D39" s="21"/>
    </row>
    <row r="40" spans="4:4" x14ac:dyDescent="0.35">
      <c r="D40" s="21" t="s">
        <v>139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0" t="s">
        <v>154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ht="24.4" customHeight="1" x14ac:dyDescent="0.35">
      <c r="A5" s="25"/>
      <c r="B5" s="26" t="s">
        <v>155</v>
      </c>
      <c r="C5" s="25"/>
      <c r="D5" s="1" t="s">
        <v>156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171</v>
      </c>
      <c r="C7" s="26"/>
      <c r="D7" s="1" t="s">
        <v>157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158</v>
      </c>
      <c r="C9" s="26"/>
      <c r="D9" s="1" t="s">
        <v>159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161</v>
      </c>
      <c r="C11" s="26"/>
      <c r="D11" s="1" t="s">
        <v>162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163</v>
      </c>
      <c r="C13" s="26"/>
      <c r="D13" s="1" t="s">
        <v>164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165</v>
      </c>
      <c r="C15" s="26"/>
      <c r="D15" s="1" t="s">
        <v>166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167</v>
      </c>
      <c r="C17" s="26"/>
      <c r="D17" s="1" t="s">
        <v>168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169</v>
      </c>
      <c r="C19" s="26"/>
      <c r="D19" s="1" t="s">
        <v>170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142</v>
      </c>
      <c r="C21" s="26"/>
      <c r="D21" s="1" t="s">
        <v>172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180</v>
      </c>
      <c r="C23" s="26"/>
      <c r="D23" s="1" t="s">
        <v>182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5"/>
  <sheetViews>
    <sheetView showGridLines="0" topLeftCell="A35" zoomScale="50" zoomScaleNormal="50" workbookViewId="0">
      <selection activeCell="F5" sqref="F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175</v>
      </c>
      <c r="W5" s="81"/>
      <c r="X5" s="81"/>
    </row>
    <row r="6" spans="22:27" x14ac:dyDescent="0.35">
      <c r="V6" s="30" t="s">
        <v>151</v>
      </c>
      <c r="W6" s="30" t="s">
        <v>173</v>
      </c>
      <c r="X6" s="30" t="s">
        <v>174</v>
      </c>
    </row>
    <row r="7" spans="22:27" x14ac:dyDescent="0.35">
      <c r="V7" s="24">
        <v>10</v>
      </c>
      <c r="W7" s="31">
        <v>7.8</v>
      </c>
      <c r="X7" s="31">
        <v>8.1499999999999968</v>
      </c>
      <c r="Y7" s="22"/>
      <c r="Z7" s="22"/>
      <c r="AA7" s="22"/>
    </row>
    <row r="8" spans="22:27" x14ac:dyDescent="0.35">
      <c r="V8" s="24">
        <v>11</v>
      </c>
      <c r="W8" s="31">
        <v>8.3300000000000036</v>
      </c>
      <c r="X8" s="31">
        <v>7.1809999999999983</v>
      </c>
      <c r="Y8" s="22"/>
      <c r="Z8" s="22"/>
      <c r="AA8" s="22"/>
    </row>
    <row r="9" spans="22:27" x14ac:dyDescent="0.35">
      <c r="V9" s="24">
        <v>12</v>
      </c>
      <c r="W9" s="31">
        <v>8.7700000000000014</v>
      </c>
      <c r="X9" s="31">
        <v>8.8300000000000054</v>
      </c>
      <c r="Y9" s="22"/>
      <c r="Z9" s="22"/>
      <c r="AA9" s="22"/>
    </row>
    <row r="10" spans="22:27" x14ac:dyDescent="0.35">
      <c r="V10" s="24">
        <v>13</v>
      </c>
      <c r="W10" s="31">
        <v>7.9299999999999988</v>
      </c>
      <c r="X10" s="31">
        <v>7.5099999999999989</v>
      </c>
      <c r="Y10" s="22"/>
      <c r="Z10" s="22"/>
      <c r="AA10" s="22"/>
    </row>
    <row r="11" spans="22:27" x14ac:dyDescent="0.35">
      <c r="V11" s="24">
        <v>14</v>
      </c>
      <c r="W11" s="31">
        <v>8.1099999999999977</v>
      </c>
      <c r="X11" s="31">
        <v>8.4110000000000014</v>
      </c>
      <c r="Y11" s="22"/>
      <c r="Z11" s="22"/>
      <c r="AA11" s="22"/>
    </row>
    <row r="12" spans="22:27" x14ac:dyDescent="0.35">
      <c r="V12" s="24">
        <v>15</v>
      </c>
      <c r="W12" s="31">
        <v>8.2100000000000009</v>
      </c>
      <c r="X12" s="31">
        <v>7.6799999999999979</v>
      </c>
      <c r="Y12" s="22"/>
      <c r="Z12" s="22"/>
      <c r="AA12" s="22"/>
    </row>
    <row r="13" spans="22:27" x14ac:dyDescent="0.35">
      <c r="V13" s="24">
        <v>16</v>
      </c>
      <c r="W13" s="31">
        <v>7.8299999999999983</v>
      </c>
      <c r="X13" s="31">
        <v>8.3310000000000013</v>
      </c>
      <c r="Y13" s="22"/>
      <c r="Z13" s="22"/>
      <c r="AA13" s="22"/>
    </row>
    <row r="14" spans="22:27" x14ac:dyDescent="0.35">
      <c r="V14" s="24">
        <v>17</v>
      </c>
      <c r="W14" s="31">
        <v>7.7000000000000011</v>
      </c>
      <c r="X14" s="31">
        <v>7.7899999999999983</v>
      </c>
      <c r="Y14" s="22"/>
      <c r="Z14" s="22"/>
      <c r="AA14" s="22"/>
    </row>
    <row r="15" spans="22:27" x14ac:dyDescent="0.35">
      <c r="V15" s="24">
        <v>18</v>
      </c>
      <c r="W15" s="31">
        <v>8.0899999999999981</v>
      </c>
      <c r="X15" s="31">
        <v>7.181</v>
      </c>
      <c r="Y15" s="22"/>
      <c r="Z15" s="22"/>
      <c r="AA15" s="22"/>
    </row>
    <row r="16" spans="22:27" x14ac:dyDescent="0.35">
      <c r="V16" s="24">
        <v>19</v>
      </c>
      <c r="W16" s="31">
        <v>7.219999999999998</v>
      </c>
      <c r="X16" s="31">
        <v>7.5409999999999959</v>
      </c>
      <c r="Y16" s="22"/>
      <c r="Z16" s="22"/>
      <c r="AA16" s="22"/>
    </row>
    <row r="17" spans="22:27" x14ac:dyDescent="0.35">
      <c r="V17" s="24">
        <v>20</v>
      </c>
      <c r="W17" s="31">
        <v>7.8799999999999955</v>
      </c>
      <c r="X17" s="31">
        <v>7.7099999999999982</v>
      </c>
      <c r="Y17" s="22"/>
      <c r="Z17" s="22"/>
      <c r="AA17" s="22"/>
    </row>
    <row r="18" spans="22:27" x14ac:dyDescent="0.35">
      <c r="V18" s="24">
        <v>21</v>
      </c>
      <c r="W18" s="31">
        <v>7.28</v>
      </c>
      <c r="X18" s="31">
        <v>7.8109999999999973</v>
      </c>
      <c r="Y18" s="22"/>
      <c r="Z18" s="22"/>
      <c r="AA18" s="22"/>
    </row>
    <row r="19" spans="22:27" x14ac:dyDescent="0.35">
      <c r="V19" s="24">
        <v>22</v>
      </c>
      <c r="W19" s="31">
        <v>7.82</v>
      </c>
      <c r="X19" s="31">
        <v>7.0399999999999965</v>
      </c>
      <c r="Y19" s="22"/>
      <c r="Z19" s="22"/>
      <c r="AA19" s="22"/>
    </row>
    <row r="20" spans="22:27" x14ac:dyDescent="0.35">
      <c r="V20" s="24">
        <v>23</v>
      </c>
      <c r="W20" s="31">
        <v>7.7300000000000013</v>
      </c>
      <c r="X20" s="31">
        <v>6.8609999999999971</v>
      </c>
      <c r="Y20" s="22"/>
      <c r="Z20" s="22"/>
      <c r="AA20" s="22"/>
    </row>
    <row r="21" spans="22:27" x14ac:dyDescent="0.35">
      <c r="V21" s="24">
        <v>24</v>
      </c>
      <c r="W21" s="31">
        <v>7.6899999999999986</v>
      </c>
      <c r="X21" s="31">
        <v>7.4109999999999987</v>
      </c>
      <c r="Y21" s="22"/>
      <c r="Z21" s="22"/>
      <c r="AA21" s="22"/>
    </row>
    <row r="22" spans="22:27" x14ac:dyDescent="0.35">
      <c r="V22" s="24">
        <v>25</v>
      </c>
      <c r="W22" s="31">
        <v>7.14</v>
      </c>
      <c r="X22" s="31">
        <v>6.6399999999999988</v>
      </c>
      <c r="Y22" s="22"/>
      <c r="Z22" s="22"/>
      <c r="AA22" s="22"/>
    </row>
    <row r="23" spans="22:27" x14ac:dyDescent="0.35">
      <c r="V23" s="24">
        <v>26</v>
      </c>
      <c r="W23" s="31">
        <v>7.620000000000001</v>
      </c>
      <c r="X23" s="31">
        <v>7.7470000000000008</v>
      </c>
      <c r="Y23" s="22"/>
      <c r="Z23" s="22"/>
      <c r="AA23" s="22"/>
    </row>
    <row r="24" spans="22:27" x14ac:dyDescent="0.35">
      <c r="V24" s="24">
        <v>27</v>
      </c>
      <c r="W24" s="31">
        <v>8.1500000000000021</v>
      </c>
      <c r="X24" s="31">
        <v>7.9399999999999959</v>
      </c>
      <c r="Y24" s="22"/>
      <c r="Z24" s="22"/>
      <c r="AA24" s="22"/>
    </row>
    <row r="25" spans="22:27" x14ac:dyDescent="0.35">
      <c r="V25" s="24">
        <v>28</v>
      </c>
      <c r="W25" s="31">
        <v>7.8700000000000028</v>
      </c>
      <c r="X25" s="31">
        <v>7.9110000000000031</v>
      </c>
      <c r="Y25" s="22"/>
      <c r="Z25" s="22"/>
      <c r="AA25" s="22"/>
    </row>
    <row r="26" spans="22:27" x14ac:dyDescent="0.35">
      <c r="V26" s="24">
        <v>29</v>
      </c>
      <c r="W26" s="31">
        <v>7.3900000000000006</v>
      </c>
      <c r="X26" s="31">
        <v>7.0809999999999977</v>
      </c>
      <c r="Y26" s="22"/>
      <c r="Z26" s="22"/>
      <c r="AA26" s="22"/>
    </row>
    <row r="27" spans="22:27" x14ac:dyDescent="0.35">
      <c r="V27" s="24">
        <v>30</v>
      </c>
      <c r="W27" s="31">
        <v>6.6099999999999994</v>
      </c>
      <c r="X27" s="31">
        <v>6.8500000000000005</v>
      </c>
      <c r="Y27" s="22"/>
      <c r="Z27" s="22"/>
      <c r="AA27" s="22"/>
    </row>
    <row r="28" spans="22:27" x14ac:dyDescent="0.35">
      <c r="V28" s="24">
        <v>31</v>
      </c>
      <c r="W28" s="31">
        <v>7.019999999999996</v>
      </c>
      <c r="X28" s="31">
        <v>8.0450000000000017</v>
      </c>
      <c r="Y28" s="22"/>
      <c r="Z28" s="22"/>
      <c r="AA28" s="22"/>
    </row>
    <row r="29" spans="22:27" x14ac:dyDescent="0.35">
      <c r="V29" s="24">
        <v>32</v>
      </c>
      <c r="W29" s="31">
        <v>7.47</v>
      </c>
      <c r="X29" s="31">
        <v>7.2099999999999991</v>
      </c>
      <c r="Y29" s="22"/>
      <c r="Z29" s="22"/>
      <c r="AA29" s="22"/>
    </row>
    <row r="30" spans="22:27" x14ac:dyDescent="0.35">
      <c r="V30" s="24">
        <v>33</v>
      </c>
      <c r="W30" s="31">
        <v>7.330000000000001</v>
      </c>
      <c r="X30" s="31">
        <v>7.0409999999999977</v>
      </c>
      <c r="Y30" s="22"/>
      <c r="Z30" s="22"/>
      <c r="AA30" s="22"/>
    </row>
    <row r="31" spans="22:27" x14ac:dyDescent="0.35">
      <c r="V31" s="24">
        <v>34</v>
      </c>
      <c r="W31" s="31">
        <v>8.0299999999999994</v>
      </c>
      <c r="X31" s="31">
        <v>7.6299999999999981</v>
      </c>
      <c r="Y31" s="22"/>
      <c r="Z31" s="22"/>
      <c r="AA31" s="22"/>
    </row>
    <row r="32" spans="22:27" x14ac:dyDescent="0.35">
      <c r="V32" s="24">
        <v>35</v>
      </c>
      <c r="W32" s="31">
        <v>7.72</v>
      </c>
      <c r="X32" s="31">
        <v>6.3139999999999983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7.2599999999999989</v>
      </c>
      <c r="Y33" s="22"/>
      <c r="Z33" s="22"/>
      <c r="AA33" s="22"/>
      <c r="AT33" s="10"/>
    </row>
    <row r="34" spans="13:46" ht="21" x14ac:dyDescent="0.35">
      <c r="V34" s="81" t="s">
        <v>176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115</v>
      </c>
      <c r="W35" s="30" t="s">
        <v>393</v>
      </c>
      <c r="X35" s="30" t="s">
        <v>394</v>
      </c>
      <c r="Y35" s="23" t="s">
        <v>191</v>
      </c>
      <c r="Z35" s="23"/>
      <c r="AA35" s="22"/>
      <c r="AT35" s="10"/>
    </row>
    <row r="36" spans="13:46" x14ac:dyDescent="0.35">
      <c r="V36" s="22" t="s">
        <v>101</v>
      </c>
      <c r="W36" s="31">
        <v>1.9100000000000008</v>
      </c>
      <c r="X36" s="31">
        <v>2.0200000000000005</v>
      </c>
      <c r="Y36" s="32">
        <f>X36-W36</f>
        <v>0.10999999999999965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90</v>
      </c>
      <c r="W37" s="31">
        <v>1.4300000000000006</v>
      </c>
      <c r="X37" s="31">
        <v>1.5300000000000005</v>
      </c>
      <c r="Y37" s="32">
        <f t="shared" ref="Y37:Y51" si="0">X37-W37</f>
        <v>9.9999999999999867E-2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22</v>
      </c>
      <c r="W38" s="31">
        <v>1.5500000000000007</v>
      </c>
      <c r="X38" s="31">
        <v>1.3300000000000005</v>
      </c>
      <c r="Y38" s="32">
        <f t="shared" si="0"/>
        <v>-0.2200000000000002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87</v>
      </c>
      <c r="W39" s="31">
        <v>0.51</v>
      </c>
      <c r="X39" s="31">
        <v>0.56000000000000005</v>
      </c>
      <c r="Y39" s="32">
        <f t="shared" si="0"/>
        <v>5.0000000000000044E-2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96</v>
      </c>
      <c r="W40" s="31">
        <v>0.22</v>
      </c>
      <c r="X40" s="31">
        <v>0.29000000000000004</v>
      </c>
      <c r="Y40" s="32">
        <f t="shared" si="0"/>
        <v>7.0000000000000034E-2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50</v>
      </c>
      <c r="W41" s="31">
        <v>0.18</v>
      </c>
      <c r="X41" s="31">
        <v>0.26</v>
      </c>
      <c r="Y41" s="32">
        <f t="shared" si="0"/>
        <v>8.0000000000000016E-2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61</v>
      </c>
      <c r="W42" s="31">
        <v>0.42</v>
      </c>
      <c r="X42" s="31">
        <v>0.26</v>
      </c>
      <c r="Y42" s="32">
        <f t="shared" si="0"/>
        <v>-0.15999999999999998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13</v>
      </c>
      <c r="W43" s="31">
        <v>0.19</v>
      </c>
      <c r="X43" s="31">
        <v>0.24</v>
      </c>
      <c r="Y43" s="32">
        <f t="shared" si="0"/>
        <v>4.9999999999999989E-2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73</v>
      </c>
      <c r="W44" s="31">
        <v>0.13</v>
      </c>
      <c r="X44" s="31">
        <v>0.23</v>
      </c>
      <c r="Y44" s="32">
        <f t="shared" si="0"/>
        <v>0.1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92</v>
      </c>
      <c r="W45" s="31">
        <v>0.2</v>
      </c>
      <c r="X45" s="31">
        <v>0.2</v>
      </c>
      <c r="Y45" s="32">
        <f t="shared" si="0"/>
        <v>0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67</v>
      </c>
      <c r="W46" s="31">
        <v>0.2</v>
      </c>
      <c r="X46" s="31">
        <v>0.18</v>
      </c>
      <c r="Y46" s="32">
        <f t="shared" si="0"/>
        <v>-2.0000000000000018E-2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98</v>
      </c>
      <c r="W47" s="31">
        <v>0.13</v>
      </c>
      <c r="X47" s="31">
        <v>0.13</v>
      </c>
      <c r="Y47" s="32">
        <f t="shared" si="0"/>
        <v>0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68</v>
      </c>
      <c r="W48" s="31">
        <v>0.06</v>
      </c>
      <c r="X48" s="31">
        <v>0.11</v>
      </c>
      <c r="Y48" s="32">
        <f t="shared" si="0"/>
        <v>0.05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187</v>
      </c>
      <c r="W49" s="31">
        <v>0.08</v>
      </c>
      <c r="X49" s="31">
        <v>0.08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77</v>
      </c>
      <c r="W50" s="31">
        <v>7.0000000000000007E-2</v>
      </c>
      <c r="X50" s="31">
        <v>0.08</v>
      </c>
      <c r="Y50" s="32">
        <f t="shared" si="0"/>
        <v>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16</v>
      </c>
      <c r="W51" s="31">
        <v>7.0000000000000007E-2</v>
      </c>
      <c r="X51" s="31">
        <v>7.0000000000000007E-2</v>
      </c>
      <c r="Y51" s="32">
        <f t="shared" si="0"/>
        <v>0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36</v>
      </c>
      <c r="W52" s="31">
        <v>7.0000000000000007E-2</v>
      </c>
      <c r="X52" s="31">
        <v>7.0000000000000007E-2</v>
      </c>
      <c r="Y52" s="32">
        <f t="shared" ref="Y52" si="1">X52-W52</f>
        <v>0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45</v>
      </c>
      <c r="W53" s="31">
        <v>7.0000000000000007E-2</v>
      </c>
      <c r="X53" s="31">
        <v>0</v>
      </c>
      <c r="Y53" s="32">
        <f>X53-W53</f>
        <v>-7.0000000000000007E-2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2" t="s">
        <v>177</v>
      </c>
      <c r="W58" s="82"/>
      <c r="X58" s="82"/>
      <c r="Y58" s="82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115</v>
      </c>
      <c r="W59" s="30" t="s">
        <v>395</v>
      </c>
      <c r="X59" s="30" t="s">
        <v>396</v>
      </c>
      <c r="Y59" s="23" t="s">
        <v>191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101</v>
      </c>
      <c r="W60" s="31">
        <v>42.409999999999734</v>
      </c>
      <c r="X60" s="31">
        <v>92.85999999999845</v>
      </c>
      <c r="Y60" s="32">
        <f>Table6[[#This Row],[Weeks 8 (2024) to 35 (2024)]]-Table6[[#This Row],[Weeks 8 (2023) to 35 (2023)]]</f>
        <v>50.449999999998717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22</v>
      </c>
      <c r="W61" s="31">
        <v>42.219999999999885</v>
      </c>
      <c r="X61" s="31">
        <v>78.909999999999371</v>
      </c>
      <c r="Y61" s="32">
        <f>Table6[[#This Row],[Weeks 8 (2024) to 35 (2024)]]-Table6[[#This Row],[Weeks 8 (2023) to 35 (2023)]]</f>
        <v>36.689999999999486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90</v>
      </c>
      <c r="W62" s="31">
        <v>40.979999999999862</v>
      </c>
      <c r="X62" s="31">
        <v>76.090000000000487</v>
      </c>
      <c r="Y62" s="32">
        <f>Table6[[#This Row],[Weeks 8 (2024) to 35 (2024)]]-Table6[[#This Row],[Weeks 8 (2023) to 35 (2023)]]</f>
        <v>35.110000000000625</v>
      </c>
      <c r="Z62" s="32"/>
    </row>
    <row r="63" spans="12:39" x14ac:dyDescent="0.35">
      <c r="V63" s="22" t="s">
        <v>87</v>
      </c>
      <c r="W63" s="31">
        <v>16.79000000000001</v>
      </c>
      <c r="X63" s="31">
        <v>32.189999999999785</v>
      </c>
      <c r="Y63" s="32">
        <f>Table6[[#This Row],[Weeks 8 (2024) to 35 (2024)]]-Table6[[#This Row],[Weeks 8 (2023) to 35 (2023)]]</f>
        <v>15.399999999999775</v>
      </c>
      <c r="Z63" s="32"/>
    </row>
    <row r="64" spans="12:39" x14ac:dyDescent="0.35">
      <c r="V64" s="22" t="s">
        <v>61</v>
      </c>
      <c r="W64" s="31">
        <v>14.660000000000016</v>
      </c>
      <c r="X64" s="31">
        <v>26.349999999999998</v>
      </c>
      <c r="Y64" s="32">
        <f>Table6[[#This Row],[Weeks 8 (2024) to 35 (2024)]]-Table6[[#This Row],[Weeks 8 (2023) to 35 (2023)]]</f>
        <v>11.689999999999982</v>
      </c>
      <c r="Z64" s="32"/>
    </row>
    <row r="65" spans="3:26" x14ac:dyDescent="0.35">
      <c r="V65" s="22" t="s">
        <v>50</v>
      </c>
      <c r="W65" s="31">
        <v>7.3699999999999894</v>
      </c>
      <c r="X65" s="31">
        <v>15.501000000000026</v>
      </c>
      <c r="Y65" s="32">
        <f>Table6[[#This Row],[Weeks 8 (2024) to 35 (2024)]]-Table6[[#This Row],[Weeks 8 (2023) to 35 (2023)]]</f>
        <v>8.1310000000000358</v>
      </c>
      <c r="Z65" s="32"/>
    </row>
    <row r="66" spans="3:26" x14ac:dyDescent="0.35">
      <c r="V66" s="22" t="s">
        <v>67</v>
      </c>
      <c r="W66" s="31">
        <v>6.2699999999999978</v>
      </c>
      <c r="X66" s="31">
        <v>13.460000000000015</v>
      </c>
      <c r="Y66" s="32">
        <f>Table6[[#This Row],[Weeks 8 (2024) to 35 (2024)]]-Table6[[#This Row],[Weeks 8 (2023) to 35 (2023)]]</f>
        <v>7.1900000000000173</v>
      </c>
      <c r="Z66" s="32"/>
    </row>
    <row r="67" spans="3:26" x14ac:dyDescent="0.35">
      <c r="V67" s="22" t="s">
        <v>92</v>
      </c>
      <c r="W67" s="31">
        <v>5.64</v>
      </c>
      <c r="X67" s="31">
        <v>11.330000000000014</v>
      </c>
      <c r="Y67" s="32">
        <f>Table6[[#This Row],[Weeks 8 (2024) to 35 (2024)]]-Table6[[#This Row],[Weeks 8 (2023) to 35 (2023)]]</f>
        <v>5.6900000000000146</v>
      </c>
      <c r="Z67" s="32"/>
    </row>
    <row r="68" spans="3:26" x14ac:dyDescent="0.35">
      <c r="V68" s="22" t="s">
        <v>13</v>
      </c>
      <c r="W68" s="31">
        <v>5.1400000000000015</v>
      </c>
      <c r="X68" s="31">
        <v>10.740000000000007</v>
      </c>
      <c r="Y68" s="32">
        <f>Table6[[#This Row],[Weeks 8 (2024) to 35 (2024)]]-Table6[[#This Row],[Weeks 8 (2023) to 35 (2023)]]</f>
        <v>5.6000000000000059</v>
      </c>
      <c r="Z68" s="32"/>
    </row>
    <row r="69" spans="3:26" x14ac:dyDescent="0.35">
      <c r="V69" s="22" t="s">
        <v>73</v>
      </c>
      <c r="W69" s="31">
        <v>4.1400000000000006</v>
      </c>
      <c r="X69" s="31">
        <v>7.5500000000000043</v>
      </c>
      <c r="Y69" s="32">
        <f>Table6[[#This Row],[Weeks 8 (2024) to 35 (2024)]]-Table6[[#This Row],[Weeks 8 (2023) to 35 (2023)]]</f>
        <v>3.4100000000000037</v>
      </c>
      <c r="Z69" s="32"/>
    </row>
    <row r="70" spans="3:26" x14ac:dyDescent="0.35">
      <c r="V70" s="22" t="s">
        <v>96</v>
      </c>
      <c r="W70" s="31">
        <v>4.1500000000000004</v>
      </c>
      <c r="X70" s="31">
        <v>7.4399999999999986</v>
      </c>
      <c r="Y70" s="32">
        <f>Table6[[#This Row],[Weeks 8 (2024) to 35 (2024)]]-Table6[[#This Row],[Weeks 8 (2023) to 35 (2023)]]</f>
        <v>3.2899999999999983</v>
      </c>
      <c r="Z70" s="32"/>
    </row>
    <row r="71" spans="3:26" x14ac:dyDescent="0.35">
      <c r="V71" s="22" t="s">
        <v>98</v>
      </c>
      <c r="W71" s="31">
        <v>2.2200000000000015</v>
      </c>
      <c r="X71" s="31">
        <v>5.0899999999999954</v>
      </c>
      <c r="Y71" s="32">
        <f>Table6[[#This Row],[Weeks 8 (2024) to 35 (2024)]]-Table6[[#This Row],[Weeks 8 (2023) to 35 (2023)]]</f>
        <v>2.8699999999999939</v>
      </c>
      <c r="Z71" s="32"/>
    </row>
    <row r="72" spans="3:26" x14ac:dyDescent="0.35">
      <c r="V72" s="22" t="s">
        <v>36</v>
      </c>
      <c r="W72" s="31">
        <v>2.4800000000000009</v>
      </c>
      <c r="X72" s="31">
        <v>4.84</v>
      </c>
      <c r="Y72" s="32">
        <f>Table6[[#This Row],[Weeks 8 (2024) to 35 (2024)]]-Table6[[#This Row],[Weeks 8 (2023) to 35 (2023)]]</f>
        <v>2.359999999999999</v>
      </c>
      <c r="Z72" s="32"/>
    </row>
    <row r="73" spans="3:26" x14ac:dyDescent="0.35">
      <c r="V73" s="22" t="s">
        <v>68</v>
      </c>
      <c r="W73" s="31">
        <v>2.4400000000000017</v>
      </c>
      <c r="X73" s="31">
        <v>4.41</v>
      </c>
      <c r="Y73" s="32">
        <f>Table6[[#This Row],[Weeks 8 (2024) to 35 (2024)]]-Table6[[#This Row],[Weeks 8 (2023) to 35 (2023)]]</f>
        <v>1.9699999999999984</v>
      </c>
      <c r="Z73" s="32"/>
    </row>
    <row r="74" spans="3:26" x14ac:dyDescent="0.35">
      <c r="V74" s="22" t="s">
        <v>77</v>
      </c>
      <c r="W74" s="31">
        <v>2.0300000000000011</v>
      </c>
      <c r="X74" s="31">
        <v>3.9800000000000018</v>
      </c>
      <c r="Y74" s="32">
        <f>Table6[[#This Row],[Weeks 8 (2024) to 35 (2024)]]-Table6[[#This Row],[Weeks 8 (2023) to 35 (2023)]]</f>
        <v>1.9500000000000006</v>
      </c>
      <c r="Z74" s="32"/>
    </row>
    <row r="75" spans="3:26" x14ac:dyDescent="0.35">
      <c r="M75" s="9" t="s">
        <v>123</v>
      </c>
      <c r="N75" s="9" t="s">
        <v>121</v>
      </c>
      <c r="O75" s="9" t="s">
        <v>122</v>
      </c>
      <c r="V75" s="22" t="s">
        <v>16</v>
      </c>
      <c r="W75" s="31">
        <v>1.8800000000000012</v>
      </c>
      <c r="X75" s="31">
        <v>3.5399999999999978</v>
      </c>
      <c r="Y75" s="32">
        <f>Table6[[#This Row],[Weeks 8 (2024) to 35 (2024)]]-Table6[[#This Row],[Weeks 8 (2023) to 35 (2023)]]</f>
        <v>1.6599999999999966</v>
      </c>
      <c r="Z75" s="32"/>
    </row>
    <row r="76" spans="3:26" x14ac:dyDescent="0.35">
      <c r="C76" s="11" t="s">
        <v>123</v>
      </c>
      <c r="D76" s="9" t="s">
        <v>121</v>
      </c>
      <c r="E76" s="9" t="s">
        <v>120</v>
      </c>
      <c r="M76" s="4" t="s">
        <v>56</v>
      </c>
      <c r="N76" s="4">
        <v>46.409999999999989</v>
      </c>
      <c r="O76" s="4">
        <v>50.56</v>
      </c>
      <c r="V76" s="22" t="s">
        <v>187</v>
      </c>
      <c r="W76" s="31">
        <v>0.64</v>
      </c>
      <c r="X76" s="31">
        <v>3.3800000000000012</v>
      </c>
      <c r="Y76" s="32">
        <f>Table6[[#This Row],[Weeks 8 (2024) to 35 (2024)]]-Table6[[#This Row],[Weeks 8 (2023) to 35 (2023)]]</f>
        <v>2.7400000000000011</v>
      </c>
      <c r="Z76" s="32"/>
    </row>
    <row r="77" spans="3:26" x14ac:dyDescent="0.35">
      <c r="C77" s="10" t="s">
        <v>74</v>
      </c>
      <c r="D77" s="4">
        <v>1.2500000000000004</v>
      </c>
      <c r="E77" s="4">
        <v>1.37</v>
      </c>
      <c r="M77" s="4" t="s">
        <v>74</v>
      </c>
      <c r="N77" s="4">
        <v>41.45000000000001</v>
      </c>
      <c r="O77" s="4">
        <v>50.859999999999957</v>
      </c>
      <c r="V77" s="22" t="s">
        <v>45</v>
      </c>
      <c r="W77" s="31">
        <v>1.6500000000000008</v>
      </c>
      <c r="X77" s="31">
        <v>3.0500000000000007</v>
      </c>
      <c r="Y77" s="32">
        <f>Table6[[#This Row],[Weeks 8 (2024) to 35 (2024)]]-Table6[[#This Row],[Weeks 8 (2023) to 35 (2023)]]</f>
        <v>1.4</v>
      </c>
      <c r="Z77" s="32"/>
    </row>
    <row r="78" spans="3:26" x14ac:dyDescent="0.35">
      <c r="C78" s="10" t="s">
        <v>56</v>
      </c>
      <c r="D78" s="4">
        <v>1.5200000000000007</v>
      </c>
      <c r="E78" s="4">
        <v>1.0600000000000005</v>
      </c>
      <c r="M78" s="4" t="s">
        <v>82</v>
      </c>
      <c r="N78" s="4">
        <v>25.779999999999912</v>
      </c>
      <c r="O78" s="4">
        <v>30.539999999999864</v>
      </c>
      <c r="V78" s="22" t="s">
        <v>37</v>
      </c>
      <c r="W78" s="31">
        <v>0.76999999999999991</v>
      </c>
      <c r="X78" s="31">
        <v>1.4200000000000002</v>
      </c>
      <c r="Y78" s="32">
        <f>Table6[[#This Row],[Weeks 8 (2024) to 35 (2024)]]-Table6[[#This Row],[Weeks 8 (2023) to 35 (2023)]]</f>
        <v>0.65000000000000024</v>
      </c>
    </row>
    <row r="79" spans="3:26" x14ac:dyDescent="0.35">
      <c r="C79" s="10" t="s">
        <v>82</v>
      </c>
      <c r="D79" s="4">
        <v>0.58000000000000007</v>
      </c>
      <c r="E79" s="4">
        <v>0.95000000000000018</v>
      </c>
      <c r="M79" s="4" t="s">
        <v>49</v>
      </c>
      <c r="N79" s="4">
        <v>16.510000000000026</v>
      </c>
      <c r="O79" s="4">
        <v>15.200000000000001</v>
      </c>
      <c r="V79" s="22" t="s">
        <v>18</v>
      </c>
      <c r="W79" s="31">
        <v>4.0799999999999992</v>
      </c>
      <c r="X79" s="31">
        <v>1.22</v>
      </c>
      <c r="Y79" s="32">
        <f>Table6[[#This Row],[Weeks 8 (2024) to 35 (2024)]]-Table6[[#This Row],[Weeks 8 (2023) to 35 (2023)]]</f>
        <v>-2.8599999999999994</v>
      </c>
    </row>
    <row r="80" spans="3:26" ht="18" customHeight="1" x14ac:dyDescent="0.35">
      <c r="C80" s="10" t="s">
        <v>88</v>
      </c>
      <c r="D80" s="4">
        <v>0.48</v>
      </c>
      <c r="E80" s="4">
        <v>0.37</v>
      </c>
      <c r="M80" s="4" t="s">
        <v>93</v>
      </c>
      <c r="N80" s="4">
        <v>10.970000000000013</v>
      </c>
      <c r="O80" s="4">
        <v>12.000000000000012</v>
      </c>
      <c r="V80" s="22" t="s">
        <v>203</v>
      </c>
      <c r="W80" s="31">
        <v>0</v>
      </c>
      <c r="X80" s="31">
        <v>0.2</v>
      </c>
      <c r="Y80" s="32">
        <f>Table6[[#This Row],[Weeks 8 (2024) to 35 (2024)]]-Table6[[#This Row],[Weeks 8 (2023) to 35 (2023)]]</f>
        <v>0.2</v>
      </c>
    </row>
    <row r="81" spans="3:27" x14ac:dyDescent="0.35">
      <c r="C81" s="10" t="s">
        <v>49</v>
      </c>
      <c r="D81" s="4">
        <v>0.49000000000000005</v>
      </c>
      <c r="E81" s="4">
        <v>0.35000000000000003</v>
      </c>
      <c r="M81" s="4" t="s">
        <v>88</v>
      </c>
      <c r="N81" s="4">
        <v>11.000000000000002</v>
      </c>
      <c r="O81" s="4">
        <v>8.7399999999999949</v>
      </c>
      <c r="V81" s="22" t="s">
        <v>64</v>
      </c>
      <c r="W81" s="31">
        <v>0</v>
      </c>
      <c r="X81" s="31">
        <v>0.06</v>
      </c>
      <c r="Y81" s="32">
        <f>Table6[[#This Row],[Weeks 8 (2024) to 35 (2024)]]-Table6[[#This Row],[Weeks 8 (2023) to 35 (2023)]]</f>
        <v>0.06</v>
      </c>
      <c r="AA81" s="23"/>
    </row>
    <row r="82" spans="3:27" x14ac:dyDescent="0.35">
      <c r="C82" s="10" t="s">
        <v>93</v>
      </c>
      <c r="D82" s="4">
        <v>0.18</v>
      </c>
      <c r="E82" s="4">
        <v>0.41000000000000003</v>
      </c>
      <c r="M82" s="4" t="s">
        <v>46</v>
      </c>
      <c r="N82" s="4">
        <v>10.01</v>
      </c>
      <c r="O82" s="4">
        <v>8.7700000000000014</v>
      </c>
      <c r="AA82" s="32"/>
    </row>
    <row r="83" spans="3:27" x14ac:dyDescent="0.35">
      <c r="C83" s="10" t="s">
        <v>46</v>
      </c>
      <c r="D83" s="4">
        <v>0.26</v>
      </c>
      <c r="E83" s="4">
        <v>0.21</v>
      </c>
      <c r="M83" s="4" t="s">
        <v>100</v>
      </c>
      <c r="N83" s="4">
        <v>10.080000000000011</v>
      </c>
      <c r="O83" s="4">
        <v>7.6400000000000041</v>
      </c>
      <c r="AA83" s="32"/>
    </row>
    <row r="84" spans="3:27" ht="21" x14ac:dyDescent="0.35">
      <c r="C84" s="10" t="s">
        <v>70</v>
      </c>
      <c r="D84" s="4">
        <v>0.22999999999999998</v>
      </c>
      <c r="E84" s="4">
        <v>0.14000000000000001</v>
      </c>
      <c r="M84" s="4" t="s">
        <v>97</v>
      </c>
      <c r="N84" s="4">
        <v>8.1799999999999908</v>
      </c>
      <c r="O84" s="4">
        <v>4.9899999999999984</v>
      </c>
      <c r="V84" s="81" t="s">
        <v>178</v>
      </c>
      <c r="W84" s="81"/>
      <c r="X84" s="81"/>
      <c r="Y84" s="81"/>
      <c r="AA84" s="32"/>
    </row>
    <row r="85" spans="3:27" x14ac:dyDescent="0.35">
      <c r="C85" s="10" t="s">
        <v>60</v>
      </c>
      <c r="D85" s="4">
        <v>0.14000000000000001</v>
      </c>
      <c r="E85" s="4">
        <v>0.18</v>
      </c>
      <c r="M85" s="4" t="s">
        <v>54</v>
      </c>
      <c r="N85" s="4">
        <v>5.7099999999999911</v>
      </c>
      <c r="O85" s="4">
        <v>4.7099999999999964</v>
      </c>
      <c r="V85" s="34" t="s">
        <v>118</v>
      </c>
      <c r="W85" s="30" t="s">
        <v>393</v>
      </c>
      <c r="X85" s="30" t="s">
        <v>394</v>
      </c>
      <c r="Y85" s="30" t="s">
        <v>191</v>
      </c>
      <c r="AA85" s="32"/>
    </row>
    <row r="86" spans="3:27" x14ac:dyDescent="0.35">
      <c r="C86" s="10" t="s">
        <v>40</v>
      </c>
      <c r="D86" s="4">
        <v>0.13</v>
      </c>
      <c r="E86" s="4">
        <v>0.15000000000000002</v>
      </c>
      <c r="M86" s="4" t="s">
        <v>70</v>
      </c>
      <c r="N86" s="4">
        <v>4.1099999999999994</v>
      </c>
      <c r="O86" s="4">
        <v>5.3999999999999977</v>
      </c>
      <c r="V86" s="22" t="s">
        <v>56</v>
      </c>
      <c r="W86" s="31">
        <v>1.3700000000000006</v>
      </c>
      <c r="X86" s="31">
        <v>1.1800000000000004</v>
      </c>
      <c r="Y86" s="32">
        <f t="shared" ref="Y86:Y107" si="2">X86-W86</f>
        <v>-0.19000000000000017</v>
      </c>
      <c r="AA86" s="32"/>
    </row>
    <row r="87" spans="3:27" x14ac:dyDescent="0.35">
      <c r="C87" s="10" t="s">
        <v>54</v>
      </c>
      <c r="D87" s="4">
        <v>0.15</v>
      </c>
      <c r="E87" s="4">
        <v>0.12000000000000001</v>
      </c>
      <c r="M87" s="4" t="s">
        <v>95</v>
      </c>
      <c r="N87" s="4">
        <v>3.96</v>
      </c>
      <c r="O87" s="4">
        <v>4.43</v>
      </c>
      <c r="V87" s="22" t="s">
        <v>74</v>
      </c>
      <c r="W87" s="31">
        <v>0.93000000000000016</v>
      </c>
      <c r="X87" s="31">
        <v>1.1300000000000001</v>
      </c>
      <c r="Y87" s="32">
        <f t="shared" si="2"/>
        <v>0.19999999999999996</v>
      </c>
      <c r="AA87" s="32"/>
    </row>
    <row r="88" spans="3:27" x14ac:dyDescent="0.35">
      <c r="C88" s="10" t="s">
        <v>34</v>
      </c>
      <c r="E88" s="4">
        <v>0.24000000000000002</v>
      </c>
      <c r="M88" s="4" t="s">
        <v>65</v>
      </c>
      <c r="N88" s="4">
        <v>4.2999999999999989</v>
      </c>
      <c r="O88" s="4">
        <v>3.8699999999999992</v>
      </c>
      <c r="V88" s="22" t="s">
        <v>82</v>
      </c>
      <c r="W88" s="31">
        <v>0.95</v>
      </c>
      <c r="X88" s="31">
        <v>0.53</v>
      </c>
      <c r="Y88" s="32">
        <f t="shared" si="2"/>
        <v>-0.41999999999999993</v>
      </c>
      <c r="AA88" s="32"/>
    </row>
    <row r="89" spans="3:27" x14ac:dyDescent="0.35">
      <c r="C89" s="10" t="s">
        <v>95</v>
      </c>
      <c r="D89" s="4">
        <v>7.0000000000000007E-2</v>
      </c>
      <c r="E89" s="4">
        <v>0.15</v>
      </c>
      <c r="M89" s="4" t="s">
        <v>33</v>
      </c>
      <c r="N89" s="4">
        <v>5.2200000000000015</v>
      </c>
      <c r="O89" s="4">
        <v>2.5800000000000005</v>
      </c>
      <c r="V89" s="22" t="s">
        <v>49</v>
      </c>
      <c r="W89" s="31">
        <v>0.26</v>
      </c>
      <c r="X89" s="31">
        <v>0.48000000000000004</v>
      </c>
      <c r="Y89" s="32">
        <f t="shared" si="2"/>
        <v>0.22000000000000003</v>
      </c>
      <c r="AA89" s="32"/>
    </row>
    <row r="90" spans="3:27" x14ac:dyDescent="0.35">
      <c r="C90" s="10" t="s">
        <v>50</v>
      </c>
      <c r="D90" s="4">
        <v>0.06</v>
      </c>
      <c r="E90" s="4">
        <v>0.14000000000000001</v>
      </c>
      <c r="M90" s="4" t="s">
        <v>31</v>
      </c>
      <c r="N90" s="4">
        <v>2.74</v>
      </c>
      <c r="O90" s="4">
        <v>3.4400000000000004</v>
      </c>
      <c r="V90" s="22" t="s">
        <v>93</v>
      </c>
      <c r="W90" s="31">
        <v>0.32</v>
      </c>
      <c r="X90" s="31">
        <v>0.33999999999999997</v>
      </c>
      <c r="Y90" s="32">
        <f t="shared" si="2"/>
        <v>1.9999999999999962E-2</v>
      </c>
      <c r="AA90" s="32"/>
    </row>
    <row r="91" spans="3:27" x14ac:dyDescent="0.35">
      <c r="C91" s="10" t="s">
        <v>79</v>
      </c>
      <c r="D91" s="4">
        <v>0.06</v>
      </c>
      <c r="E91" s="4">
        <v>0.13</v>
      </c>
      <c r="M91" s="4" t="s">
        <v>60</v>
      </c>
      <c r="N91" s="4">
        <v>2.4900000000000007</v>
      </c>
      <c r="O91" s="4">
        <v>3.3700000000000006</v>
      </c>
      <c r="V91" s="22" t="s">
        <v>65</v>
      </c>
      <c r="W91" s="31">
        <v>0.37000000000000005</v>
      </c>
      <c r="X91" s="31">
        <v>0.31</v>
      </c>
      <c r="Y91" s="32">
        <f t="shared" si="2"/>
        <v>-6.0000000000000053E-2</v>
      </c>
      <c r="AA91" s="32"/>
    </row>
    <row r="92" spans="3:27" x14ac:dyDescent="0.35">
      <c r="C92" s="10" t="s">
        <v>61</v>
      </c>
      <c r="D92" s="4">
        <v>0.12</v>
      </c>
      <c r="E92" s="4">
        <v>0.06</v>
      </c>
      <c r="M92" s="4" t="s">
        <v>34</v>
      </c>
      <c r="N92" s="4">
        <v>0.80000000000000027</v>
      </c>
      <c r="O92" s="4">
        <v>4.6999999999999984</v>
      </c>
      <c r="V92" s="22" t="s">
        <v>46</v>
      </c>
      <c r="W92" s="31">
        <v>0.45000000000000007</v>
      </c>
      <c r="X92" s="31">
        <v>0.26</v>
      </c>
      <c r="Y92" s="32">
        <f t="shared" si="2"/>
        <v>-0.19000000000000006</v>
      </c>
      <c r="AA92" s="32"/>
    </row>
    <row r="93" spans="3:27" x14ac:dyDescent="0.35">
      <c r="C93" s="10" t="s">
        <v>31</v>
      </c>
      <c r="D93" s="4">
        <v>0.05</v>
      </c>
      <c r="E93" s="4">
        <v>0.13</v>
      </c>
      <c r="M93" s="4" t="s">
        <v>79</v>
      </c>
      <c r="N93" s="4">
        <v>2.5900000000000003</v>
      </c>
      <c r="O93" s="4">
        <v>2.7800000000000002</v>
      </c>
      <c r="V93" s="22" t="s">
        <v>54</v>
      </c>
      <c r="W93" s="31">
        <v>0.22</v>
      </c>
      <c r="X93" s="31">
        <v>0.23000000000000004</v>
      </c>
      <c r="Y93" s="32">
        <f t="shared" si="2"/>
        <v>1.0000000000000037E-2</v>
      </c>
      <c r="AA93" s="32"/>
    </row>
    <row r="94" spans="3:27" x14ac:dyDescent="0.35">
      <c r="C94" s="10" t="s">
        <v>100</v>
      </c>
      <c r="D94" s="4">
        <v>0.16999999999999998</v>
      </c>
      <c r="M94" s="4" t="s">
        <v>86</v>
      </c>
      <c r="N94" s="4">
        <v>2.7400000000000011</v>
      </c>
      <c r="O94" s="4">
        <v>2.4200000000000013</v>
      </c>
      <c r="V94" s="22" t="s">
        <v>192</v>
      </c>
      <c r="W94" s="31">
        <v>7.0000000000000007E-2</v>
      </c>
      <c r="X94" s="31">
        <v>0.16</v>
      </c>
      <c r="Y94" s="32">
        <f t="shared" si="2"/>
        <v>0.09</v>
      </c>
      <c r="AA94" s="32"/>
    </row>
    <row r="95" spans="3:27" x14ac:dyDescent="0.35">
      <c r="C95" s="10" t="s">
        <v>97</v>
      </c>
      <c r="D95" s="4">
        <v>0.06</v>
      </c>
      <c r="E95" s="4">
        <v>7.0000000000000007E-2</v>
      </c>
      <c r="M95" s="4" t="s">
        <v>40</v>
      </c>
      <c r="N95" s="4">
        <v>1.8900000000000008</v>
      </c>
      <c r="O95" s="4">
        <v>2.5000000000000013</v>
      </c>
      <c r="V95" s="22" t="s">
        <v>86</v>
      </c>
      <c r="W95" s="31">
        <v>0.06</v>
      </c>
      <c r="X95" s="31">
        <v>0.14000000000000001</v>
      </c>
      <c r="Y95" s="32">
        <f t="shared" si="2"/>
        <v>8.0000000000000016E-2</v>
      </c>
      <c r="AA95" s="32"/>
    </row>
    <row r="96" spans="3:27" x14ac:dyDescent="0.35">
      <c r="C96" s="10" t="s">
        <v>86</v>
      </c>
      <c r="D96" s="4">
        <v>7.0000000000000007E-2</v>
      </c>
      <c r="E96" s="4">
        <v>0.06</v>
      </c>
      <c r="M96" s="4" t="s">
        <v>78</v>
      </c>
      <c r="N96" s="4">
        <v>1.8500000000000005</v>
      </c>
      <c r="O96" s="4">
        <v>2.0200000000000009</v>
      </c>
      <c r="V96" s="22" t="s">
        <v>60</v>
      </c>
      <c r="W96" s="31">
        <v>0.27</v>
      </c>
      <c r="X96" s="31">
        <v>0.13</v>
      </c>
      <c r="Y96" s="32">
        <f t="shared" si="2"/>
        <v>-0.14000000000000001</v>
      </c>
      <c r="AA96" s="32"/>
    </row>
    <row r="97" spans="3:27" x14ac:dyDescent="0.35">
      <c r="C97" s="10" t="s">
        <v>80</v>
      </c>
      <c r="D97" s="4">
        <v>0.05</v>
      </c>
      <c r="E97" s="4">
        <v>0.05</v>
      </c>
      <c r="M97" s="4" t="s">
        <v>50</v>
      </c>
      <c r="N97" s="4">
        <v>1.4600000000000009</v>
      </c>
      <c r="O97" s="4">
        <v>2.3900000000000015</v>
      </c>
      <c r="V97" s="22" t="s">
        <v>85</v>
      </c>
      <c r="W97" s="31">
        <v>0.08</v>
      </c>
      <c r="X97" s="31">
        <v>0.12</v>
      </c>
      <c r="Y97" s="32">
        <f t="shared" si="2"/>
        <v>3.9999999999999994E-2</v>
      </c>
      <c r="AA97" s="32"/>
    </row>
    <row r="98" spans="3:27" x14ac:dyDescent="0.35">
      <c r="C98" s="10" t="s">
        <v>78</v>
      </c>
      <c r="E98" s="4">
        <v>0.1</v>
      </c>
      <c r="M98" s="4" t="s">
        <v>20</v>
      </c>
      <c r="N98" s="4">
        <v>1.4600000000000006</v>
      </c>
      <c r="O98" s="4">
        <v>2.1200000000000014</v>
      </c>
      <c r="V98" s="22" t="s">
        <v>70</v>
      </c>
      <c r="W98" s="31">
        <v>0.18</v>
      </c>
      <c r="X98" s="31">
        <v>0.12</v>
      </c>
      <c r="Y98" s="32">
        <f t="shared" si="2"/>
        <v>-0.06</v>
      </c>
      <c r="AA98" s="32"/>
    </row>
    <row r="99" spans="3:27" x14ac:dyDescent="0.35">
      <c r="C99" s="10" t="s">
        <v>65</v>
      </c>
      <c r="D99" s="4">
        <v>0.08</v>
      </c>
      <c r="M99" s="4" t="s">
        <v>61</v>
      </c>
      <c r="N99" s="4">
        <v>1.880000000000001</v>
      </c>
      <c r="O99" s="4">
        <v>1.2600000000000007</v>
      </c>
      <c r="V99" s="22" t="s">
        <v>88</v>
      </c>
      <c r="W99" s="31">
        <v>0.08</v>
      </c>
      <c r="X99" s="31">
        <v>0.11</v>
      </c>
      <c r="Y99" s="32">
        <f t="shared" si="2"/>
        <v>0.03</v>
      </c>
    </row>
    <row r="100" spans="3:27" x14ac:dyDescent="0.35">
      <c r="C100" s="10" t="s">
        <v>85</v>
      </c>
      <c r="D100" s="4">
        <v>0.05</v>
      </c>
      <c r="E100" s="4">
        <v>0.03</v>
      </c>
      <c r="M100" s="4" t="s">
        <v>47</v>
      </c>
      <c r="N100" s="4">
        <v>1.6200000000000008</v>
      </c>
      <c r="O100" s="4">
        <v>1.04</v>
      </c>
      <c r="V100" s="22" t="s">
        <v>31</v>
      </c>
      <c r="W100" s="31">
        <v>0.12</v>
      </c>
      <c r="X100" s="31">
        <v>0.08</v>
      </c>
      <c r="Y100" s="32">
        <f t="shared" si="2"/>
        <v>-3.9999999999999994E-2</v>
      </c>
    </row>
    <row r="101" spans="3:27" x14ac:dyDescent="0.35">
      <c r="C101" s="4" t="s">
        <v>33</v>
      </c>
      <c r="D101" s="4">
        <v>7.0000000000000007E-2</v>
      </c>
      <c r="M101" s="4" t="s">
        <v>98</v>
      </c>
      <c r="N101" s="4">
        <v>1.1100000000000005</v>
      </c>
      <c r="O101" s="4">
        <v>0.8600000000000001</v>
      </c>
      <c r="V101" s="22" t="s">
        <v>47</v>
      </c>
      <c r="W101" s="31">
        <v>0.04</v>
      </c>
      <c r="X101" s="31">
        <v>0.08</v>
      </c>
      <c r="Y101" s="32">
        <f t="shared" si="2"/>
        <v>0.04</v>
      </c>
    </row>
    <row r="102" spans="3:27" x14ac:dyDescent="0.35">
      <c r="C102" s="4" t="s">
        <v>20</v>
      </c>
      <c r="D102" s="4">
        <v>0.01</v>
      </c>
      <c r="E102" s="4">
        <v>0.06</v>
      </c>
      <c r="M102" s="4" t="s">
        <v>64</v>
      </c>
      <c r="N102" s="4">
        <v>1.2900000000000007</v>
      </c>
      <c r="O102" s="4">
        <v>0.5</v>
      </c>
      <c r="V102" s="22" t="s">
        <v>78</v>
      </c>
      <c r="W102" s="31">
        <v>7.0000000000000007E-2</v>
      </c>
      <c r="X102" s="31">
        <v>0.08</v>
      </c>
      <c r="Y102" s="32">
        <f t="shared" si="2"/>
        <v>9.999999999999995E-3</v>
      </c>
    </row>
    <row r="103" spans="3:27" x14ac:dyDescent="0.35">
      <c r="C103" s="4" t="s">
        <v>44</v>
      </c>
      <c r="D103" s="4">
        <v>0.02</v>
      </c>
      <c r="E103" s="4">
        <v>0.02</v>
      </c>
      <c r="M103" s="4" t="s">
        <v>44</v>
      </c>
      <c r="N103" s="4">
        <v>0.70000000000000018</v>
      </c>
      <c r="O103" s="4">
        <v>1.0800000000000005</v>
      </c>
      <c r="V103" s="22" t="s">
        <v>100</v>
      </c>
      <c r="W103" s="31">
        <v>0</v>
      </c>
      <c r="X103" s="31">
        <v>0.08</v>
      </c>
      <c r="Y103" s="32">
        <f t="shared" si="2"/>
        <v>0.08</v>
      </c>
    </row>
    <row r="104" spans="3:27" x14ac:dyDescent="0.35">
      <c r="C104" s="4" t="s">
        <v>55</v>
      </c>
      <c r="D104" s="4">
        <v>0.04</v>
      </c>
      <c r="F104" s="10"/>
      <c r="M104" s="4" t="s">
        <v>85</v>
      </c>
      <c r="N104" s="4">
        <v>0.81000000000000028</v>
      </c>
      <c r="O104" s="4">
        <v>0.77000000000000013</v>
      </c>
      <c r="V104" s="22" t="s">
        <v>80</v>
      </c>
      <c r="W104" s="31">
        <v>0.06</v>
      </c>
      <c r="X104" s="31">
        <v>0.08</v>
      </c>
      <c r="Y104" s="32">
        <f t="shared" si="2"/>
        <v>2.0000000000000004E-2</v>
      </c>
    </row>
    <row r="105" spans="3:27" x14ac:dyDescent="0.35">
      <c r="F105" s="10"/>
      <c r="M105" s="4" t="s">
        <v>80</v>
      </c>
      <c r="N105" s="4">
        <v>0.4</v>
      </c>
      <c r="O105" s="4">
        <v>0.79000000000000026</v>
      </c>
      <c r="V105" s="22" t="s">
        <v>38</v>
      </c>
      <c r="W105" s="31">
        <v>0</v>
      </c>
      <c r="X105" s="31">
        <v>7.400000000000001E-2</v>
      </c>
      <c r="Y105" s="32">
        <f t="shared" si="2"/>
        <v>7.400000000000001E-2</v>
      </c>
    </row>
    <row r="106" spans="3:27" x14ac:dyDescent="0.35">
      <c r="F106" s="10"/>
      <c r="M106" s="4" t="s">
        <v>55</v>
      </c>
      <c r="N106" s="4">
        <v>0.41000000000000003</v>
      </c>
      <c r="O106" s="4">
        <v>0.56000000000000005</v>
      </c>
      <c r="V106" s="22" t="s">
        <v>40</v>
      </c>
      <c r="W106" s="31">
        <v>0.02</v>
      </c>
      <c r="X106" s="31">
        <v>7.0000000000000007E-2</v>
      </c>
      <c r="Y106" s="32">
        <f t="shared" si="2"/>
        <v>0.05</v>
      </c>
    </row>
    <row r="107" spans="3:27" x14ac:dyDescent="0.35">
      <c r="F107" s="10"/>
      <c r="M107" s="4" t="s">
        <v>101</v>
      </c>
      <c r="N107" s="4">
        <v>0.66999999999999993</v>
      </c>
      <c r="O107" s="4">
        <v>0.29000000000000004</v>
      </c>
      <c r="V107" s="22" t="s">
        <v>79</v>
      </c>
      <c r="W107" s="31">
        <v>0.06</v>
      </c>
      <c r="X107" s="31">
        <v>7.0000000000000007E-2</v>
      </c>
      <c r="Y107" s="32">
        <f t="shared" si="2"/>
        <v>1.0000000000000009E-2</v>
      </c>
    </row>
    <row r="108" spans="3:27" x14ac:dyDescent="0.35">
      <c r="F108" s="10"/>
      <c r="M108" s="4" t="s">
        <v>38</v>
      </c>
      <c r="N108" s="4">
        <v>0.45</v>
      </c>
      <c r="O108" s="4">
        <v>0.4</v>
      </c>
      <c r="V108" s="22" t="s">
        <v>71</v>
      </c>
      <c r="W108" s="31">
        <v>0</v>
      </c>
      <c r="X108" s="31">
        <v>7.0000000000000007E-2</v>
      </c>
      <c r="Y108" s="32">
        <f t="shared" ref="Y108:Y112" si="3">X108-W108</f>
        <v>7.0000000000000007E-2</v>
      </c>
    </row>
    <row r="109" spans="3:27" x14ac:dyDescent="0.35">
      <c r="F109" s="10"/>
      <c r="M109" s="4" t="s">
        <v>59</v>
      </c>
      <c r="N109" s="4">
        <v>0.70000000000000018</v>
      </c>
      <c r="V109" s="22" t="s">
        <v>23</v>
      </c>
      <c r="W109" s="31">
        <v>0</v>
      </c>
      <c r="X109" s="31">
        <v>7.0000000000000007E-2</v>
      </c>
      <c r="Y109" s="32">
        <f t="shared" si="3"/>
        <v>7.0000000000000007E-2</v>
      </c>
    </row>
    <row r="110" spans="3:27" x14ac:dyDescent="0.35">
      <c r="F110" s="10"/>
      <c r="M110" s="4" t="s">
        <v>43</v>
      </c>
      <c r="O110" s="4">
        <v>0.70000000000000018</v>
      </c>
      <c r="V110" s="22" t="s">
        <v>193</v>
      </c>
      <c r="W110" s="31">
        <v>7.0000000000000007E-2</v>
      </c>
      <c r="X110" s="31">
        <v>0.06</v>
      </c>
      <c r="Y110" s="32">
        <f t="shared" si="3"/>
        <v>-1.0000000000000009E-2</v>
      </c>
    </row>
    <row r="111" spans="3:27" x14ac:dyDescent="0.35">
      <c r="F111" s="10"/>
      <c r="M111" s="4" t="s">
        <v>53</v>
      </c>
      <c r="N111" s="4">
        <v>0.41000000000000003</v>
      </c>
      <c r="O111" s="4">
        <v>0.1</v>
      </c>
      <c r="V111" s="22" t="s">
        <v>18</v>
      </c>
      <c r="W111" s="31">
        <v>0</v>
      </c>
      <c r="X111" s="31">
        <v>0.06</v>
      </c>
      <c r="Y111" s="32">
        <f t="shared" si="3"/>
        <v>0.06</v>
      </c>
    </row>
    <row r="112" spans="3:27" x14ac:dyDescent="0.35">
      <c r="F112" s="10"/>
      <c r="M112" s="4" t="s">
        <v>42</v>
      </c>
      <c r="N112" s="4">
        <v>0.46000000000000008</v>
      </c>
      <c r="O112" s="4">
        <v>0.04</v>
      </c>
      <c r="V112" s="22" t="s">
        <v>97</v>
      </c>
      <c r="W112" s="31">
        <v>0.18000000000000002</v>
      </c>
      <c r="X112" s="31">
        <v>0.05</v>
      </c>
      <c r="Y112" s="32">
        <f t="shared" si="3"/>
        <v>-0.13</v>
      </c>
    </row>
    <row r="113" spans="6:25" x14ac:dyDescent="0.35">
      <c r="F113" s="10"/>
      <c r="M113" s="4" t="s">
        <v>63</v>
      </c>
      <c r="N113" s="4">
        <v>0.19</v>
      </c>
      <c r="O113" s="4">
        <v>0.22999999999999998</v>
      </c>
      <c r="V113" s="22" t="s">
        <v>64</v>
      </c>
      <c r="W113" s="31">
        <v>0</v>
      </c>
      <c r="X113" s="31">
        <v>0.05</v>
      </c>
      <c r="Y113" s="32">
        <f t="shared" ref="Y113" si="4">X113-W113</f>
        <v>0.05</v>
      </c>
    </row>
    <row r="114" spans="6:25" x14ac:dyDescent="0.35">
      <c r="F114" s="10"/>
      <c r="M114" s="4" t="s">
        <v>71</v>
      </c>
      <c r="N114" s="4">
        <v>0.15</v>
      </c>
      <c r="O114" s="4">
        <v>0.14000000000000001</v>
      </c>
      <c r="V114" s="22" t="s">
        <v>50</v>
      </c>
      <c r="W114" s="31">
        <v>0.06</v>
      </c>
      <c r="X114" s="31">
        <v>0.04</v>
      </c>
      <c r="Y114" s="32">
        <f t="shared" ref="Y114" si="5">X114-W114</f>
        <v>-1.9999999999999997E-2</v>
      </c>
    </row>
    <row r="115" spans="6:25" x14ac:dyDescent="0.35">
      <c r="F115" s="10"/>
      <c r="M115" s="4" t="s">
        <v>109</v>
      </c>
      <c r="N115" s="4">
        <v>0.05</v>
      </c>
      <c r="O115" s="4">
        <v>0.21000000000000008</v>
      </c>
      <c r="V115" s="22" t="s">
        <v>61</v>
      </c>
      <c r="W115" s="31">
        <v>0</v>
      </c>
      <c r="X115" s="31">
        <v>0.04</v>
      </c>
      <c r="Y115" s="32">
        <f t="shared" ref="Y115" si="6">X115-W115</f>
        <v>0.04</v>
      </c>
    </row>
    <row r="116" spans="6:25" x14ac:dyDescent="0.35">
      <c r="F116" s="10"/>
      <c r="M116" s="4" t="s">
        <v>18</v>
      </c>
      <c r="O116" s="4">
        <v>7.0000000000000007E-2</v>
      </c>
      <c r="V116" s="22" t="s">
        <v>20</v>
      </c>
      <c r="W116" s="31">
        <v>0</v>
      </c>
      <c r="X116" s="31">
        <v>0.02</v>
      </c>
      <c r="Y116" s="32">
        <f t="shared" ref="Y116:Y119" si="7">X116-W116</f>
        <v>0.02</v>
      </c>
    </row>
    <row r="117" spans="6:25" x14ac:dyDescent="0.35">
      <c r="F117" s="10"/>
      <c r="M117" s="4" t="s">
        <v>68</v>
      </c>
      <c r="O117" s="4">
        <v>0.03</v>
      </c>
      <c r="V117" s="22" t="s">
        <v>33</v>
      </c>
      <c r="W117" s="31">
        <v>7.0000000000000007E-2</v>
      </c>
      <c r="X117" s="31">
        <v>0</v>
      </c>
      <c r="Y117" s="32">
        <f t="shared" si="7"/>
        <v>-7.0000000000000007E-2</v>
      </c>
    </row>
    <row r="118" spans="6:25" x14ac:dyDescent="0.35">
      <c r="F118" s="10"/>
      <c r="V118" s="22" t="s">
        <v>30</v>
      </c>
      <c r="W118" s="31">
        <v>7.0000000000000007E-2</v>
      </c>
      <c r="X118" s="31">
        <v>0</v>
      </c>
      <c r="Y118" s="32">
        <f t="shared" si="7"/>
        <v>-7.0000000000000007E-2</v>
      </c>
    </row>
    <row r="119" spans="6:25" x14ac:dyDescent="0.35">
      <c r="F119" s="10"/>
      <c r="V119" s="22" t="s">
        <v>42</v>
      </c>
      <c r="W119" s="31">
        <v>0.06</v>
      </c>
      <c r="X119" s="31">
        <v>0</v>
      </c>
      <c r="Y119" s="32">
        <f t="shared" si="7"/>
        <v>-0.06</v>
      </c>
    </row>
    <row r="120" spans="6:25" x14ac:dyDescent="0.35">
      <c r="F120" s="10"/>
      <c r="V120" s="22" t="s">
        <v>144</v>
      </c>
      <c r="W120" s="31">
        <v>7.0000000000000007E-2</v>
      </c>
      <c r="X120" s="31">
        <v>0</v>
      </c>
      <c r="Y120" s="32">
        <f t="shared" ref="Y120:Y122" si="8">X120-W120</f>
        <v>-7.0000000000000007E-2</v>
      </c>
    </row>
    <row r="121" spans="6:25" x14ac:dyDescent="0.35">
      <c r="F121" s="10"/>
      <c r="V121" s="22" t="s">
        <v>95</v>
      </c>
      <c r="W121" s="31">
        <v>0.24</v>
      </c>
      <c r="X121" s="31">
        <v>0</v>
      </c>
      <c r="Y121" s="32">
        <f t="shared" si="8"/>
        <v>-0.24</v>
      </c>
    </row>
    <row r="122" spans="6:25" x14ac:dyDescent="0.35">
      <c r="F122" s="10"/>
      <c r="V122" s="22" t="s">
        <v>98</v>
      </c>
      <c r="W122" s="31">
        <v>0.06</v>
      </c>
      <c r="X122" s="31">
        <v>0</v>
      </c>
      <c r="Y122" s="32">
        <f t="shared" si="8"/>
        <v>-0.06</v>
      </c>
    </row>
    <row r="123" spans="6:25" x14ac:dyDescent="0.35">
      <c r="F123" s="10"/>
    </row>
    <row r="124" spans="6:25" x14ac:dyDescent="0.35">
      <c r="F124" s="10"/>
    </row>
    <row r="126" spans="6:25" ht="21" x14ac:dyDescent="0.35">
      <c r="V126" s="81" t="s">
        <v>179</v>
      </c>
      <c r="W126" s="81"/>
      <c r="X126" s="81"/>
      <c r="Y126" s="81"/>
    </row>
    <row r="127" spans="6:25" x14ac:dyDescent="0.35">
      <c r="V127" s="34" t="s">
        <v>118</v>
      </c>
      <c r="W127" s="30" t="s">
        <v>395</v>
      </c>
      <c r="X127" s="30" t="s">
        <v>396</v>
      </c>
      <c r="Y127" s="23" t="s">
        <v>191</v>
      </c>
    </row>
    <row r="128" spans="6:25" x14ac:dyDescent="0.35">
      <c r="V128" s="22" t="s">
        <v>74</v>
      </c>
      <c r="W128" s="31">
        <v>35.44999999999991</v>
      </c>
      <c r="X128" s="31">
        <v>76.013999999999854</v>
      </c>
      <c r="Y128" s="32">
        <f t="shared" ref="Y128:Y169" si="9">X128-W128</f>
        <v>40.563999999999943</v>
      </c>
    </row>
    <row r="129" spans="22:25" x14ac:dyDescent="0.35">
      <c r="V129" s="22" t="s">
        <v>56</v>
      </c>
      <c r="W129" s="31">
        <v>35.569999999999879</v>
      </c>
      <c r="X129" s="31">
        <v>65.04000000000012</v>
      </c>
      <c r="Y129" s="32">
        <f t="shared" si="9"/>
        <v>29.47000000000024</v>
      </c>
    </row>
    <row r="130" spans="22:25" x14ac:dyDescent="0.35">
      <c r="V130" s="22" t="s">
        <v>82</v>
      </c>
      <c r="W130" s="31">
        <v>26.89999999999992</v>
      </c>
      <c r="X130" s="31">
        <v>44.540000000000013</v>
      </c>
      <c r="Y130" s="32">
        <f t="shared" si="9"/>
        <v>17.640000000000093</v>
      </c>
    </row>
    <row r="131" spans="22:25" x14ac:dyDescent="0.35">
      <c r="V131" s="22" t="s">
        <v>49</v>
      </c>
      <c r="W131" s="31">
        <v>8.6799999999999962</v>
      </c>
      <c r="X131" s="31">
        <v>24.719999999999946</v>
      </c>
      <c r="Y131" s="32">
        <f t="shared" si="9"/>
        <v>16.039999999999949</v>
      </c>
    </row>
    <row r="132" spans="22:25" x14ac:dyDescent="0.35">
      <c r="V132" s="22" t="s">
        <v>46</v>
      </c>
      <c r="W132" s="31">
        <v>13.100000000000017</v>
      </c>
      <c r="X132" s="31">
        <v>20.409999999999982</v>
      </c>
      <c r="Y132" s="32">
        <f t="shared" si="9"/>
        <v>7.309999999999965</v>
      </c>
    </row>
    <row r="133" spans="22:25" x14ac:dyDescent="0.35">
      <c r="V133" s="22" t="s">
        <v>93</v>
      </c>
      <c r="W133" s="31">
        <v>9.9100000000000037</v>
      </c>
      <c r="X133" s="31">
        <v>20.27999999999999</v>
      </c>
      <c r="Y133" s="32">
        <f t="shared" si="9"/>
        <v>10.369999999999987</v>
      </c>
    </row>
    <row r="134" spans="22:25" x14ac:dyDescent="0.35">
      <c r="V134" s="22" t="s">
        <v>88</v>
      </c>
      <c r="W134" s="31">
        <v>9.9500000000000011</v>
      </c>
      <c r="X134" s="31">
        <v>14.930000000000035</v>
      </c>
      <c r="Y134" s="32">
        <f t="shared" si="9"/>
        <v>4.9800000000000342</v>
      </c>
    </row>
    <row r="135" spans="22:25" x14ac:dyDescent="0.35">
      <c r="V135" s="22" t="s">
        <v>65</v>
      </c>
      <c r="W135" s="31">
        <v>7.6300000000000043</v>
      </c>
      <c r="X135" s="31">
        <v>14.850000000000021</v>
      </c>
      <c r="Y135" s="32">
        <f t="shared" si="9"/>
        <v>7.2200000000000166</v>
      </c>
    </row>
    <row r="136" spans="22:25" x14ac:dyDescent="0.35">
      <c r="V136" s="22" t="s">
        <v>95</v>
      </c>
      <c r="W136" s="31">
        <v>3.6699999999999995</v>
      </c>
      <c r="X136" s="31">
        <v>11.720000000000018</v>
      </c>
      <c r="Y136" s="32">
        <f t="shared" si="9"/>
        <v>8.0500000000000185</v>
      </c>
    </row>
    <row r="137" spans="22:25" x14ac:dyDescent="0.35">
      <c r="V137" s="22" t="s">
        <v>54</v>
      </c>
      <c r="W137" s="31">
        <v>5.7599999999999962</v>
      </c>
      <c r="X137" s="31">
        <v>10.20000000000001</v>
      </c>
      <c r="Y137" s="32">
        <f t="shared" si="9"/>
        <v>4.4400000000000137</v>
      </c>
    </row>
    <row r="138" spans="22:25" x14ac:dyDescent="0.35">
      <c r="V138" s="22" t="s">
        <v>33</v>
      </c>
      <c r="W138" s="31">
        <v>6.4100000000000028</v>
      </c>
      <c r="X138" s="31">
        <v>9.590000000000007</v>
      </c>
      <c r="Y138" s="32">
        <f t="shared" si="9"/>
        <v>3.1800000000000042</v>
      </c>
    </row>
    <row r="139" spans="22:25" x14ac:dyDescent="0.35">
      <c r="V139" s="22" t="s">
        <v>100</v>
      </c>
      <c r="W139" s="31">
        <v>11.910000000000011</v>
      </c>
      <c r="X139" s="31">
        <v>8.5900000000000087</v>
      </c>
      <c r="Y139" s="32">
        <f t="shared" si="9"/>
        <v>-3.3200000000000021</v>
      </c>
    </row>
    <row r="140" spans="22:25" x14ac:dyDescent="0.35">
      <c r="V140" s="22" t="s">
        <v>97</v>
      </c>
      <c r="W140" s="31">
        <v>8.28000000000001</v>
      </c>
      <c r="X140" s="31">
        <v>8.2700000000000102</v>
      </c>
      <c r="Y140" s="32">
        <f t="shared" si="9"/>
        <v>-9.9999999999997868E-3</v>
      </c>
    </row>
    <row r="141" spans="22:25" x14ac:dyDescent="0.35">
      <c r="V141" s="22" t="s">
        <v>70</v>
      </c>
      <c r="W141" s="31">
        <v>3.4200000000000013</v>
      </c>
      <c r="X141" s="31">
        <v>6.9299999999999864</v>
      </c>
      <c r="Y141" s="32">
        <f t="shared" si="9"/>
        <v>3.5099999999999851</v>
      </c>
    </row>
    <row r="142" spans="22:25" x14ac:dyDescent="0.35">
      <c r="V142" s="22" t="s">
        <v>60</v>
      </c>
      <c r="W142" s="31">
        <v>1.9700000000000011</v>
      </c>
      <c r="X142" s="31">
        <v>6.6399999999999944</v>
      </c>
      <c r="Y142" s="32">
        <f t="shared" si="9"/>
        <v>4.6699999999999928</v>
      </c>
    </row>
    <row r="143" spans="22:25" x14ac:dyDescent="0.35">
      <c r="V143" s="22" t="s">
        <v>86</v>
      </c>
      <c r="W143" s="31">
        <v>2.5200000000000009</v>
      </c>
      <c r="X143" s="31">
        <v>5.990000000000002</v>
      </c>
      <c r="Y143" s="32">
        <f t="shared" si="9"/>
        <v>3.4700000000000011</v>
      </c>
    </row>
    <row r="144" spans="22:25" x14ac:dyDescent="0.35">
      <c r="V144" s="22" t="s">
        <v>192</v>
      </c>
      <c r="W144" s="31">
        <v>0.89999999999999991</v>
      </c>
      <c r="X144" s="31">
        <v>5.1500000000000039</v>
      </c>
      <c r="Y144" s="32">
        <f t="shared" si="9"/>
        <v>4.2500000000000036</v>
      </c>
    </row>
    <row r="145" spans="22:25" x14ac:dyDescent="0.35">
      <c r="V145" s="22" t="s">
        <v>31</v>
      </c>
      <c r="W145" s="31">
        <v>1.8300000000000007</v>
      </c>
      <c r="X145" s="31">
        <v>5.1099999999999985</v>
      </c>
      <c r="Y145" s="32">
        <f t="shared" si="9"/>
        <v>3.2799999999999976</v>
      </c>
    </row>
    <row r="146" spans="22:25" x14ac:dyDescent="0.35">
      <c r="V146" s="22" t="s">
        <v>78</v>
      </c>
      <c r="W146" s="31">
        <v>2.37</v>
      </c>
      <c r="X146" s="31">
        <v>4.9400000000000022</v>
      </c>
      <c r="Y146" s="32">
        <f t="shared" si="9"/>
        <v>2.5700000000000021</v>
      </c>
    </row>
    <row r="147" spans="22:25" x14ac:dyDescent="0.35">
      <c r="V147" s="22" t="s">
        <v>50</v>
      </c>
      <c r="W147" s="31">
        <v>1.8619999999999999</v>
      </c>
      <c r="X147" s="31">
        <v>4.4460000000000095</v>
      </c>
      <c r="Y147" s="32">
        <f t="shared" si="9"/>
        <v>2.5840000000000094</v>
      </c>
    </row>
    <row r="148" spans="22:25" x14ac:dyDescent="0.35">
      <c r="V148" s="22" t="s">
        <v>79</v>
      </c>
      <c r="W148" s="31">
        <v>1.6700000000000008</v>
      </c>
      <c r="X148" s="31">
        <v>2.9600000000000009</v>
      </c>
      <c r="Y148" s="32">
        <f t="shared" si="9"/>
        <v>1.29</v>
      </c>
    </row>
    <row r="149" spans="22:25" x14ac:dyDescent="0.35">
      <c r="V149" s="22" t="s">
        <v>61</v>
      </c>
      <c r="W149" s="31">
        <v>1.5600000000000009</v>
      </c>
      <c r="X149" s="31">
        <v>2.76</v>
      </c>
      <c r="Y149" s="32">
        <f t="shared" si="9"/>
        <v>1.1999999999999988</v>
      </c>
    </row>
    <row r="150" spans="22:25" x14ac:dyDescent="0.35">
      <c r="V150" s="22" t="s">
        <v>40</v>
      </c>
      <c r="W150" s="31">
        <v>0.89000000000000024</v>
      </c>
      <c r="X150" s="31">
        <v>2.33</v>
      </c>
      <c r="Y150" s="32">
        <f t="shared" si="9"/>
        <v>1.44</v>
      </c>
    </row>
    <row r="151" spans="22:25" x14ac:dyDescent="0.35">
      <c r="V151" s="22" t="s">
        <v>44</v>
      </c>
      <c r="W151" s="31">
        <v>0.58000000000000007</v>
      </c>
      <c r="X151" s="31">
        <v>2.0200000000000009</v>
      </c>
      <c r="Y151" s="32">
        <f t="shared" si="9"/>
        <v>1.4400000000000008</v>
      </c>
    </row>
    <row r="152" spans="22:25" x14ac:dyDescent="0.35">
      <c r="V152" s="22" t="s">
        <v>43</v>
      </c>
      <c r="W152" s="31">
        <v>0.90000000000000036</v>
      </c>
      <c r="X152" s="31">
        <v>1.9000000000000008</v>
      </c>
      <c r="Y152" s="32">
        <f t="shared" si="9"/>
        <v>1.0000000000000004</v>
      </c>
    </row>
    <row r="153" spans="22:25" x14ac:dyDescent="0.35">
      <c r="V153" s="22" t="s">
        <v>85</v>
      </c>
      <c r="W153" s="31">
        <v>1.2500000000000002</v>
      </c>
      <c r="X153" s="31">
        <v>1.7200000000000011</v>
      </c>
      <c r="Y153" s="32">
        <f t="shared" si="9"/>
        <v>0.47000000000000086</v>
      </c>
    </row>
    <row r="154" spans="22:25" x14ac:dyDescent="0.35">
      <c r="V154" s="22" t="s">
        <v>42</v>
      </c>
      <c r="W154" s="31">
        <v>0.08</v>
      </c>
      <c r="X154" s="31">
        <v>1.6700000000000004</v>
      </c>
      <c r="Y154" s="32">
        <f t="shared" si="9"/>
        <v>1.5900000000000003</v>
      </c>
    </row>
    <row r="155" spans="22:25" x14ac:dyDescent="0.35">
      <c r="V155" s="22" t="s">
        <v>34</v>
      </c>
      <c r="W155" s="31">
        <v>0.18000000000000002</v>
      </c>
      <c r="X155" s="31">
        <v>1.5800000000000005</v>
      </c>
      <c r="Y155" s="32">
        <f t="shared" si="9"/>
        <v>1.4000000000000006</v>
      </c>
    </row>
    <row r="156" spans="22:25" x14ac:dyDescent="0.35">
      <c r="V156" s="22" t="s">
        <v>47</v>
      </c>
      <c r="W156" s="31">
        <v>1.0900000000000005</v>
      </c>
      <c r="X156" s="31">
        <v>1.5000000000000004</v>
      </c>
      <c r="Y156" s="32">
        <f t="shared" si="9"/>
        <v>0.40999999999999992</v>
      </c>
    </row>
    <row r="157" spans="22:25" x14ac:dyDescent="0.35">
      <c r="V157" s="22" t="s">
        <v>193</v>
      </c>
      <c r="W157" s="31">
        <v>0.04</v>
      </c>
      <c r="X157" s="31">
        <v>1.4900000000000009</v>
      </c>
      <c r="Y157" s="32">
        <f t="shared" si="9"/>
        <v>1.4500000000000008</v>
      </c>
    </row>
    <row r="158" spans="22:25" x14ac:dyDescent="0.35">
      <c r="V158" s="22" t="s">
        <v>144</v>
      </c>
      <c r="W158" s="31">
        <v>0.05</v>
      </c>
      <c r="X158" s="31">
        <v>1.1400000000000003</v>
      </c>
      <c r="Y158" s="32">
        <f t="shared" si="9"/>
        <v>1.0900000000000003</v>
      </c>
    </row>
    <row r="159" spans="22:25" x14ac:dyDescent="0.35">
      <c r="V159" s="22" t="s">
        <v>30</v>
      </c>
      <c r="W159" s="31">
        <v>0</v>
      </c>
      <c r="X159" s="31">
        <v>1.0099999999999998</v>
      </c>
      <c r="Y159" s="32">
        <f t="shared" si="9"/>
        <v>1.0099999999999998</v>
      </c>
    </row>
    <row r="160" spans="22:25" x14ac:dyDescent="0.35">
      <c r="V160" s="22" t="s">
        <v>55</v>
      </c>
      <c r="W160" s="31">
        <v>0.53999999999999992</v>
      </c>
      <c r="X160" s="31">
        <v>0.93</v>
      </c>
      <c r="Y160" s="32">
        <f t="shared" si="9"/>
        <v>0.39000000000000012</v>
      </c>
    </row>
    <row r="161" spans="22:25" x14ac:dyDescent="0.35">
      <c r="V161" s="22" t="s">
        <v>80</v>
      </c>
      <c r="W161" s="31">
        <v>0.31000000000000005</v>
      </c>
      <c r="X161" s="31">
        <v>0.91999999999999993</v>
      </c>
      <c r="Y161" s="32">
        <f t="shared" si="9"/>
        <v>0.60999999999999988</v>
      </c>
    </row>
    <row r="162" spans="22:25" x14ac:dyDescent="0.35">
      <c r="V162" s="22" t="s">
        <v>98</v>
      </c>
      <c r="W162" s="31">
        <v>0.12</v>
      </c>
      <c r="X162" s="31">
        <v>0.87</v>
      </c>
      <c r="Y162" s="32">
        <f t="shared" si="9"/>
        <v>0.75</v>
      </c>
    </row>
    <row r="163" spans="22:25" x14ac:dyDescent="0.35">
      <c r="V163" s="22" t="s">
        <v>18</v>
      </c>
      <c r="W163" s="31">
        <v>0</v>
      </c>
      <c r="X163" s="31">
        <v>0.85000000000000031</v>
      </c>
      <c r="Y163" s="32">
        <f t="shared" si="9"/>
        <v>0.85000000000000031</v>
      </c>
    </row>
    <row r="164" spans="22:25" x14ac:dyDescent="0.35">
      <c r="V164" s="22" t="s">
        <v>71</v>
      </c>
      <c r="W164" s="31">
        <v>0.25</v>
      </c>
      <c r="X164" s="31">
        <v>0.64000000000000012</v>
      </c>
      <c r="Y164" s="32">
        <f t="shared" si="9"/>
        <v>0.39000000000000012</v>
      </c>
    </row>
    <row r="165" spans="22:25" x14ac:dyDescent="0.35">
      <c r="V165" s="22" t="s">
        <v>59</v>
      </c>
      <c r="W165" s="31">
        <v>0</v>
      </c>
      <c r="X165" s="31">
        <v>0.63</v>
      </c>
      <c r="Y165" s="32">
        <f t="shared" si="9"/>
        <v>0.63</v>
      </c>
    </row>
    <row r="166" spans="22:25" x14ac:dyDescent="0.35">
      <c r="V166" s="22" t="s">
        <v>64</v>
      </c>
      <c r="W166" s="31">
        <v>0.21000000000000002</v>
      </c>
      <c r="X166" s="31">
        <v>0.62</v>
      </c>
      <c r="Y166" s="32">
        <f t="shared" si="9"/>
        <v>0.41</v>
      </c>
    </row>
    <row r="167" spans="22:25" x14ac:dyDescent="0.35">
      <c r="V167" s="22" t="s">
        <v>20</v>
      </c>
      <c r="W167" s="31">
        <v>0.1</v>
      </c>
      <c r="X167" s="31">
        <v>0.61600000000000021</v>
      </c>
      <c r="Y167" s="32">
        <f t="shared" si="9"/>
        <v>0.51600000000000024</v>
      </c>
    </row>
    <row r="168" spans="22:25" x14ac:dyDescent="0.35">
      <c r="V168" s="22" t="s">
        <v>101</v>
      </c>
      <c r="W168" s="31">
        <v>0.39</v>
      </c>
      <c r="X168" s="31">
        <v>0.39</v>
      </c>
      <c r="Y168" s="32">
        <f t="shared" si="9"/>
        <v>0</v>
      </c>
    </row>
    <row r="169" spans="22:25" x14ac:dyDescent="0.35">
      <c r="V169" s="22" t="s">
        <v>63</v>
      </c>
      <c r="W169" s="31">
        <v>0.18</v>
      </c>
      <c r="X169" s="31">
        <v>0.38</v>
      </c>
      <c r="Y169" s="32">
        <f t="shared" si="9"/>
        <v>0.2</v>
      </c>
    </row>
    <row r="170" spans="22:25" x14ac:dyDescent="0.35">
      <c r="V170" s="22" t="s">
        <v>38</v>
      </c>
      <c r="W170" s="31">
        <v>7.0000000000000007E-2</v>
      </c>
      <c r="X170" s="31">
        <v>0.31000000000000005</v>
      </c>
      <c r="Y170" s="32">
        <f t="shared" ref="Y170" si="10">X170-W170</f>
        <v>0.24000000000000005</v>
      </c>
    </row>
    <row r="171" spans="22:25" x14ac:dyDescent="0.35">
      <c r="V171" s="22" t="s">
        <v>194</v>
      </c>
      <c r="W171" s="31">
        <v>0.12</v>
      </c>
      <c r="X171" s="31">
        <v>0.28000000000000003</v>
      </c>
      <c r="Y171" s="32">
        <f t="shared" ref="Y171" si="11">X171-W171</f>
        <v>0.16000000000000003</v>
      </c>
    </row>
    <row r="172" spans="22:25" x14ac:dyDescent="0.35">
      <c r="V172" s="22" t="s">
        <v>204</v>
      </c>
      <c r="W172" s="31">
        <v>0</v>
      </c>
      <c r="X172" s="31">
        <v>0.18</v>
      </c>
      <c r="Y172" s="32">
        <f>X172-W172</f>
        <v>0.18</v>
      </c>
    </row>
    <row r="173" spans="22:25" x14ac:dyDescent="0.35">
      <c r="V173" s="22" t="s">
        <v>107</v>
      </c>
      <c r="W173" s="31">
        <v>0</v>
      </c>
      <c r="X173" s="31">
        <v>0.08</v>
      </c>
      <c r="Y173" s="32">
        <f>X173-W173</f>
        <v>0.08</v>
      </c>
    </row>
    <row r="174" spans="22:25" x14ac:dyDescent="0.35">
      <c r="V174" s="22" t="s">
        <v>227</v>
      </c>
      <c r="W174" s="31">
        <v>0</v>
      </c>
      <c r="X174" s="31">
        <v>0</v>
      </c>
      <c r="Y174" s="32">
        <f>X174-W174</f>
        <v>0</v>
      </c>
    </row>
    <row r="175" spans="22:25" x14ac:dyDescent="0.35">
      <c r="V175" s="22" t="s">
        <v>196</v>
      </c>
      <c r="W175" s="31">
        <v>0.14000000000000001</v>
      </c>
      <c r="X175" s="31">
        <v>0</v>
      </c>
      <c r="Y175" s="32">
        <f>X175-W175</f>
        <v>-0.14000000000000001</v>
      </c>
    </row>
  </sheetData>
  <mergeCells count="5">
    <mergeCell ref="V84:Y84"/>
    <mergeCell ref="V126:Y126"/>
    <mergeCell ref="V5:X5"/>
    <mergeCell ref="V34:Y34"/>
    <mergeCell ref="V58:Y58"/>
  </mergeCells>
  <phoneticPr fontId="26" type="noConversion"/>
  <conditionalFormatting sqref="V86:V122">
    <cfRule type="duplicateValues" dxfId="1" priority="407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124</v>
      </c>
      <c r="C7" s="83" t="s">
        <v>160</v>
      </c>
      <c r="D7" s="84"/>
      <c r="E7" s="84"/>
      <c r="F7" s="84"/>
    </row>
    <row r="8" spans="1:6" x14ac:dyDescent="0.35">
      <c r="A8" s="7" t="s">
        <v>125</v>
      </c>
      <c r="B8" s="7" t="s">
        <v>6</v>
      </c>
      <c r="C8" s="7" t="s">
        <v>127</v>
      </c>
      <c r="D8" s="8" t="s">
        <v>126</v>
      </c>
      <c r="E8" s="7"/>
    </row>
    <row r="9" spans="1:6" x14ac:dyDescent="0.35">
      <c r="A9" s="22" t="s">
        <v>190</v>
      </c>
      <c r="B9" s="22" t="s">
        <v>68</v>
      </c>
      <c r="C9" s="24">
        <v>1</v>
      </c>
      <c r="D9" s="31">
        <v>0.05</v>
      </c>
    </row>
    <row r="10" spans="1:6" x14ac:dyDescent="0.35">
      <c r="A10" s="22" t="s">
        <v>30</v>
      </c>
      <c r="B10" s="22" t="s">
        <v>64</v>
      </c>
      <c r="C10" s="24">
        <v>1</v>
      </c>
      <c r="D10" s="31">
        <v>0.06</v>
      </c>
    </row>
    <row r="11" spans="1:6" x14ac:dyDescent="0.35">
      <c r="A11" s="22" t="s">
        <v>17</v>
      </c>
      <c r="B11" s="22" t="s">
        <v>37</v>
      </c>
      <c r="C11" s="24">
        <v>1</v>
      </c>
      <c r="D11" s="31">
        <v>7.0000000000000007E-2</v>
      </c>
    </row>
    <row r="12" spans="1:6" x14ac:dyDescent="0.35">
      <c r="A12" s="22" t="s">
        <v>188</v>
      </c>
      <c r="B12" s="22" t="s">
        <v>36</v>
      </c>
      <c r="C12" s="24">
        <v>1</v>
      </c>
      <c r="D12" s="31">
        <v>7.0000000000000007E-2</v>
      </c>
    </row>
    <row r="13" spans="1:6" x14ac:dyDescent="0.35">
      <c r="A13" s="22" t="s">
        <v>188</v>
      </c>
      <c r="B13" s="22" t="s">
        <v>86</v>
      </c>
      <c r="C13" s="24">
        <v>1</v>
      </c>
      <c r="D13" s="31">
        <v>0.08</v>
      </c>
    </row>
    <row r="14" spans="1:6" x14ac:dyDescent="0.35">
      <c r="A14" s="22" t="s">
        <v>57</v>
      </c>
      <c r="B14" s="22" t="s">
        <v>87</v>
      </c>
      <c r="C14" s="24">
        <v>2</v>
      </c>
      <c r="D14" s="31">
        <v>0.1</v>
      </c>
    </row>
    <row r="15" spans="1:6" x14ac:dyDescent="0.35">
      <c r="A15" s="22" t="s">
        <v>14</v>
      </c>
      <c r="B15" s="22" t="s">
        <v>13</v>
      </c>
      <c r="C15" s="24">
        <v>2</v>
      </c>
      <c r="D15" s="31">
        <v>0.13</v>
      </c>
    </row>
    <row r="16" spans="1:6" x14ac:dyDescent="0.35">
      <c r="A16" s="22" t="s">
        <v>17</v>
      </c>
      <c r="B16" s="22" t="s">
        <v>16</v>
      </c>
      <c r="C16" s="24">
        <v>2</v>
      </c>
      <c r="D16" s="31">
        <v>0.13</v>
      </c>
    </row>
    <row r="17" spans="1:4" x14ac:dyDescent="0.35">
      <c r="A17" s="22" t="s">
        <v>17</v>
      </c>
      <c r="B17" s="22" t="s">
        <v>45</v>
      </c>
      <c r="C17" s="24">
        <v>2</v>
      </c>
      <c r="D17" s="31">
        <v>0.15000000000000002</v>
      </c>
    </row>
    <row r="18" spans="1:4" x14ac:dyDescent="0.35">
      <c r="A18" s="22" t="s">
        <v>19</v>
      </c>
      <c r="B18" s="22" t="s">
        <v>98</v>
      </c>
      <c r="C18" s="24">
        <v>3</v>
      </c>
      <c r="D18" s="31">
        <v>0.19</v>
      </c>
    </row>
    <row r="19" spans="1:4" x14ac:dyDescent="0.35">
      <c r="A19" s="22" t="s">
        <v>195</v>
      </c>
      <c r="B19" s="22" t="s">
        <v>187</v>
      </c>
      <c r="C19" s="24">
        <v>3</v>
      </c>
      <c r="D19" s="31">
        <v>0.22000000000000003</v>
      </c>
    </row>
    <row r="20" spans="1:4" x14ac:dyDescent="0.35">
      <c r="A20" s="22" t="s">
        <v>188</v>
      </c>
      <c r="B20" s="22" t="s">
        <v>73</v>
      </c>
      <c r="C20" s="24">
        <v>3</v>
      </c>
      <c r="D20" s="31">
        <v>0.23000000000000004</v>
      </c>
    </row>
    <row r="21" spans="1:4" x14ac:dyDescent="0.35">
      <c r="A21" s="22" t="s">
        <v>41</v>
      </c>
      <c r="B21" s="22" t="s">
        <v>77</v>
      </c>
      <c r="C21" s="24">
        <v>4</v>
      </c>
      <c r="D21" s="31">
        <v>0.3</v>
      </c>
    </row>
    <row r="22" spans="1:4" x14ac:dyDescent="0.35">
      <c r="A22" s="22" t="s">
        <v>188</v>
      </c>
      <c r="B22" s="22" t="s">
        <v>50</v>
      </c>
      <c r="C22" s="24">
        <v>8</v>
      </c>
      <c r="D22" s="31">
        <v>0.37999999999999995</v>
      </c>
    </row>
    <row r="23" spans="1:4" x14ac:dyDescent="0.35">
      <c r="A23" s="22" t="s">
        <v>30</v>
      </c>
      <c r="B23" s="22" t="s">
        <v>96</v>
      </c>
      <c r="C23" s="24">
        <v>6</v>
      </c>
      <c r="D23" s="31">
        <v>0.43</v>
      </c>
    </row>
    <row r="24" spans="1:4" x14ac:dyDescent="0.35">
      <c r="A24" s="22" t="s">
        <v>188</v>
      </c>
      <c r="B24" s="22" t="s">
        <v>61</v>
      </c>
      <c r="C24" s="24">
        <v>9</v>
      </c>
      <c r="D24" s="31">
        <v>0.49999999999999994</v>
      </c>
    </row>
    <row r="25" spans="1:4" x14ac:dyDescent="0.35">
      <c r="A25" s="22" t="s">
        <v>19</v>
      </c>
      <c r="B25" s="22" t="s">
        <v>92</v>
      </c>
      <c r="C25" s="24">
        <v>10</v>
      </c>
      <c r="D25" s="31">
        <v>0.62000000000000011</v>
      </c>
    </row>
    <row r="26" spans="1:4" x14ac:dyDescent="0.35">
      <c r="A26" s="22" t="s">
        <v>17</v>
      </c>
      <c r="B26" s="22" t="s">
        <v>67</v>
      </c>
      <c r="C26" s="24">
        <v>10</v>
      </c>
      <c r="D26" s="31">
        <v>0.71</v>
      </c>
    </row>
    <row r="27" spans="1:4" x14ac:dyDescent="0.35">
      <c r="A27" s="22" t="s">
        <v>190</v>
      </c>
      <c r="B27" s="22" t="s">
        <v>87</v>
      </c>
      <c r="C27" s="24">
        <v>12</v>
      </c>
      <c r="D27" s="31">
        <v>0.9</v>
      </c>
    </row>
    <row r="28" spans="1:4" x14ac:dyDescent="0.35">
      <c r="A28" s="22" t="s">
        <v>22</v>
      </c>
      <c r="B28" s="22" t="s">
        <v>22</v>
      </c>
      <c r="C28" s="24">
        <v>40</v>
      </c>
      <c r="D28" s="31">
        <v>2.660000000000001</v>
      </c>
    </row>
    <row r="29" spans="1:4" x14ac:dyDescent="0.35">
      <c r="A29" s="22" t="s">
        <v>19</v>
      </c>
      <c r="B29" s="22" t="s">
        <v>90</v>
      </c>
      <c r="C29" s="24">
        <v>46</v>
      </c>
      <c r="D29" s="31">
        <v>3.6199999999999992</v>
      </c>
    </row>
    <row r="30" spans="1:4" x14ac:dyDescent="0.35">
      <c r="A30" s="22" t="s">
        <v>39</v>
      </c>
      <c r="B30" s="22" t="s">
        <v>101</v>
      </c>
      <c r="C30" s="24">
        <v>97</v>
      </c>
      <c r="D30" s="31">
        <v>7.3800000000000026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66406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6640625" customWidth="1"/>
    <col min="33" max="35" width="8.6640625" style="4" customWidth="1"/>
    <col min="36" max="36" width="16.5" style="4" customWidth="1"/>
    <col min="37" max="40" width="8.66406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185</v>
      </c>
      <c r="AH13" s="29"/>
      <c r="AI13" s="29"/>
      <c r="AJ13" s="29" t="s">
        <v>186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INDEX($I$36:$I$175, MATCH(MAX(IF(NOT(COUNTIF($AG$14:AG14, $I$36:$I$175)),SUMIF($I$36:$I$175, "="&amp;$I$36:$I$175, $L$36:$L$175),"")), IF(NOT(COUNTIF($AG$14:AG14, $I$36:$I$175)),SUMIF($I$36:$I$175, "="&amp;$I$36:$I$175, $L$36:$L$175),""), 0))</f>
        <v>China</v>
      </c>
      <c r="AH15" s="29">
        <f t="shared" ref="AH15:AH42" si="0">SUMIFS($L$36:$L$204,$I$36:$I$204,AG15)</f>
        <v>1.4700000000000002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Qatar</v>
      </c>
      <c r="AK15" s="57">
        <f>SUMIFS($V$36:$V$232,$R$36:$R$232,AJ15)</f>
        <v>1.9189479149999999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INDEX($I$36:$I$175, MATCH(MAX(IF(NOT(COUNTIF($AG$14:AG15, $I$36:$I$175)),SUMIF($I$36:$I$175, "="&amp;$I$36:$I$175, $L$36:$L$175),"")), IF(NOT(COUNTIF($AG$14:AG15, $I$36:$I$175)),SUMIF($I$36:$I$175, "="&amp;$I$36:$I$175, $L$36:$L$175),""), 0))</f>
        <v>Pacific Basin</v>
      </c>
      <c r="AH16" s="29">
        <f t="shared" si="0"/>
        <v>1.2800000000000005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Australia</v>
      </c>
      <c r="AK16" s="57">
        <f t="shared" ref="AK16:AK32" si="1">SUMIFS($V$36:$V$232,$R$36:$R$232,AJ16)</f>
        <v>1.3969505000000004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INDEX($I$36:$I$175, MATCH(MAX(IF(NOT(COUNTIF($AG$14:AG16, $I$36:$I$175)),SUMIF($I$36:$I$175, "="&amp;$I$36:$I$175, $L$36:$L$175),"")), IF(NOT(COUNTIF($AG$14:AG16, $I$36:$I$175)),SUMIF($I$36:$I$175, "="&amp;$I$36:$I$175, $L$36:$L$175),""), 0))</f>
        <v>Japan</v>
      </c>
      <c r="AH17" s="29">
        <f t="shared" si="0"/>
        <v>1.0900000000000001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United States</v>
      </c>
      <c r="AK17" s="57">
        <f t="shared" si="1"/>
        <v>1.3100142150000003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INDEX($I$36:$I$175, MATCH(MAX(IF(NOT(COUNTIF($AG$14:AG17, $I$36:$I$175)),SUMIF($I$36:$I$175, "="&amp;$I$36:$I$175, $L$36:$L$175),"")), IF(NOT(COUNTIF($AG$14:AG17, $I$36:$I$175)),SUMIF($I$36:$I$175, "="&amp;$I$36:$I$175, $L$36:$L$175),""), 0))</f>
        <v>South Korea</v>
      </c>
      <c r="AH18" s="29">
        <f t="shared" si="0"/>
        <v>0.79000000000000026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Malaysia</v>
      </c>
      <c r="AK18" s="57">
        <f t="shared" si="1"/>
        <v>0.62426882500000003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INDEX($I$36:$I$175, MATCH(MAX(IF(NOT(COUNTIF($AG$14:AG18, $I$36:$I$175)),SUMIF($I$36:$I$175, "="&amp;$I$36:$I$175, $L$36:$L$175),"")), IF(NOT(COUNTIF($AG$14:AG18, $I$36:$I$175)),SUMIF($I$36:$I$175, "="&amp;$I$36:$I$175, $L$36:$L$175),""), 0))</f>
        <v>Europe</v>
      </c>
      <c r="AH19" s="29">
        <f t="shared" si="0"/>
        <v>0.52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Indonesia</v>
      </c>
      <c r="AK19" s="57">
        <f t="shared" si="1"/>
        <v>0.43950600000000006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INDEX($I$36:$I$175, MATCH(MAX(IF(NOT(COUNTIF($AG$14:AG19, $I$36:$I$175)),SUMIF($I$36:$I$175, "="&amp;$I$36:$I$175, $L$36:$L$175),"")), IF(NOT(COUNTIF($AG$14:AG19, $I$36:$I$175)),SUMIF($I$36:$I$175, "="&amp;$I$36:$I$175, $L$36:$L$175),""), 0))</f>
        <v>Taiwan</v>
      </c>
      <c r="AH20" s="29">
        <f t="shared" si="0"/>
        <v>0.47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Russia - Atlantic</v>
      </c>
      <c r="AK20" s="57">
        <f t="shared" si="1"/>
        <v>0.40872600000000003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INDEX($I$36:$I$175, MATCH(MAX(IF(NOT(COUNTIF($AG$14:AG20, $I$36:$I$175)),SUMIF($I$36:$I$175, "="&amp;$I$36:$I$175, $L$36:$L$175),"")), IF(NOT(COUNTIF($AG$14:AG20, $I$36:$I$175)),SUMIF($I$36:$I$175, "="&amp;$I$36:$I$175, $L$36:$L$175),""), 0))</f>
        <v>Thailand</v>
      </c>
      <c r="AH21" s="29">
        <f t="shared" si="0"/>
        <v>0.32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Nigeria</v>
      </c>
      <c r="AK21" s="57">
        <f t="shared" si="1"/>
        <v>0.31426056000000002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INDEX($I$36:$I$175, MATCH(MAX(IF(NOT(COUNTIF($AG$14:AG21, $I$36:$I$175)),SUMIF($I$36:$I$175, "="&amp;$I$36:$I$175, $L$36:$L$175),"")), IF(NOT(COUNTIF($AG$14:AG21, $I$36:$I$175)),SUMIF($I$36:$I$175, "="&amp;$I$36:$I$175, $L$36:$L$175),""), 0))</f>
        <v>France</v>
      </c>
      <c r="AH22" s="29">
        <f t="shared" si="0"/>
        <v>0.28000000000000003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Trinidad</v>
      </c>
      <c r="AK22" s="57">
        <f t="shared" si="1"/>
        <v>0.19632132000000002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INDEX($I$36:$I$175, MATCH(MAX(IF(NOT(COUNTIF($AG$14:AG22, $I$36:$I$175)),SUMIF($I$36:$I$175, "="&amp;$I$36:$I$175, $L$36:$L$175),"")), IF(NOT(COUNTIF($AG$14:AG22, $I$36:$I$175)),SUMIF($I$36:$I$175, "="&amp;$I$36:$I$175, $L$36:$L$175),""), 0))</f>
        <v>Italy</v>
      </c>
      <c r="AH23" s="29">
        <f t="shared" si="0"/>
        <v>0.16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Russia</v>
      </c>
      <c r="AK23" s="57">
        <f t="shared" si="1"/>
        <v>0.17354331000000001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INDEX($I$36:$I$175, MATCH(MAX(IF(NOT(COUNTIF($AG$14:AG23, $I$36:$I$175)),SUMIF($I$36:$I$175, "="&amp;$I$36:$I$175, $L$36:$L$175),"")), IF(NOT(COUNTIF($AG$14:AG23, $I$36:$I$175)),SUMIF($I$36:$I$175, "="&amp;$I$36:$I$175, $L$36:$L$175),""), 0))</f>
        <v>India</v>
      </c>
      <c r="AH24" s="29">
        <f t="shared" si="0"/>
        <v>0.16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Algeria</v>
      </c>
      <c r="AK24" s="57">
        <f t="shared" si="1"/>
        <v>0.13932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INDEX($I$36:$I$175, MATCH(MAX(IF(NOT(COUNTIF($AG$14:AG24, $I$36:$I$175)),SUMIF($I$36:$I$175, "="&amp;$I$36:$I$175, $L$36:$L$175),"")), IF(NOT(COUNTIF($AG$14:AG24, $I$36:$I$175)),SUMIF($I$36:$I$175, "="&amp;$I$36:$I$175, $L$36:$L$175),""), 0))</f>
        <v>Poland</v>
      </c>
      <c r="AH25" s="29">
        <f t="shared" si="0"/>
        <v>0.14000000000000001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Angola</v>
      </c>
      <c r="AK25" s="57">
        <f t="shared" si="1"/>
        <v>0.12982356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INDEX($I$36:$I$175, MATCH(MAX(IF(NOT(COUNTIF($AG$14:AG25, $I$36:$I$175)),SUMIF($I$36:$I$175, "="&amp;$I$36:$I$175, $L$36:$L$175),"")), IF(NOT(COUNTIF($AG$14:AG25, $I$36:$I$175)),SUMIF($I$36:$I$175, "="&amp;$I$36:$I$175, $L$36:$L$175),""), 0))</f>
        <v>Bangladesh</v>
      </c>
      <c r="AH26" s="29">
        <f t="shared" si="0"/>
        <v>0.14000000000000001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UAE</v>
      </c>
      <c r="AK26" s="57">
        <f t="shared" si="1"/>
        <v>0.11107044000000001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INDEX($I$36:$I$175, MATCH(MAX(IF(NOT(COUNTIF($AG$14:AG26, $I$36:$I$175)),SUMIF($I$36:$I$175, "="&amp;$I$36:$I$175, $L$36:$L$175),"")), IF(NOT(COUNTIF($AG$14:AG26, $I$36:$I$175)),SUMIF($I$36:$I$175, "="&amp;$I$36:$I$175, $L$36:$L$175),""), 0))</f>
        <v>Spain</v>
      </c>
      <c r="AH27" s="29">
        <f t="shared" si="0"/>
        <v>0.13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Papua New Guinea</v>
      </c>
      <c r="AK27" s="57">
        <f t="shared" si="1"/>
        <v>7.1684999999999999E-2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INDEX($I$36:$I$175, MATCH(MAX(IF(NOT(COUNTIF($AG$14:AG27, $I$36:$I$175)),SUMIF($I$36:$I$175, "="&amp;$I$36:$I$175, $L$36:$L$175),"")), IF(NOT(COUNTIF($AG$14:AG27, $I$36:$I$175)),SUMIF($I$36:$I$175, "="&amp;$I$36:$I$175, $L$36:$L$175),""), 0))</f>
        <v>Pakistan</v>
      </c>
      <c r="AH28" s="29">
        <f t="shared" si="0"/>
        <v>0.12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Mozambique</v>
      </c>
      <c r="AK28" s="57">
        <f t="shared" si="1"/>
        <v>7.0470000000000005E-2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INDEX($I$36:$I$175, MATCH(MAX(IF(NOT(COUNTIF($AG$14:AG28, $I$36:$I$175)),SUMIF($I$36:$I$175, "="&amp;$I$36:$I$175, $L$36:$L$175),"")), IF(NOT(COUNTIF($AG$14:AG28, $I$36:$I$175)),SUMIF($I$36:$I$175, "="&amp;$I$36:$I$175, $L$36:$L$175),""), 0))</f>
        <v>United Kingdom</v>
      </c>
      <c r="AH29" s="29">
        <f t="shared" si="0"/>
        <v>0.11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Peru</v>
      </c>
      <c r="AK29" s="57">
        <f t="shared" si="1"/>
        <v>7.0226999999999998E-2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INDEX($I$36:$I$175, MATCH(MAX(IF(NOT(COUNTIF($AG$14:AG29, $I$36:$I$175)),SUMIF($I$36:$I$175, "="&amp;$I$36:$I$175, $L$36:$L$175),"")), IF(NOT(COUNTIF($AG$14:AG29, $I$36:$I$175)),SUMIF($I$36:$I$175, "="&amp;$I$36:$I$175, $L$36:$L$175),""), 0))</f>
        <v>Indonesia</v>
      </c>
      <c r="AH30" s="29">
        <f t="shared" si="0"/>
        <v>0.10100000000000001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Cameroon</v>
      </c>
      <c r="AK30" s="57">
        <f t="shared" si="1"/>
        <v>7.0000000000000007E-2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ref="AG31">INDEX($I$36:$I$175, MATCH(MAX(IF(NOT(COUNTIF($AG$14:AG30, $I$36:$I$175)),SUMIF($I$36:$I$175, "="&amp;$I$36:$I$175, $L$36:$L$175),"")), IF(NOT(COUNTIF($AG$14:AG30, $I$36:$I$175)),SUMIF($I$36:$I$175, "="&amp;$I$36:$I$175, $L$36:$L$175),""), 0))</f>
        <v>Belgium</v>
      </c>
      <c r="AH31" s="29">
        <f t="shared" si="0"/>
        <v>0.08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Norway</v>
      </c>
      <c r="AK31" s="57">
        <f t="shared" si="1"/>
        <v>5.7757860000000001E-2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INDEX($I$36:$I$175, MATCH(MAX(IF(NOT(COUNTIF($AG$14:AG31, $I$36:$I$175)),SUMIF($I$36:$I$175, "="&amp;$I$36:$I$175, $L$36:$L$175),"")), IF(NOT(COUNTIF($AG$14:AG31, $I$36:$I$175)),SUMIF($I$36:$I$175, "="&amp;$I$36:$I$175, $L$36:$L$175),""), 0))</f>
        <v>Croatia</v>
      </c>
      <c r="AH32" s="29">
        <f t="shared" si="0"/>
        <v>0.08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Oman</v>
      </c>
      <c r="AK32" s="57">
        <f t="shared" si="1"/>
        <v>5.6038230000000001E-2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INDEX($I$36:$I$175, MATCH(MAX(IF(NOT(COUNTIF($AG$14:AG32, $I$36:$I$175)),SUMIF($I$36:$I$175, "="&amp;$I$36:$I$175, $L$36:$L$175),"")), IF(NOT(COUNTIF($AG$14:AG32, $I$36:$I$175)),SUMIF($I$36:$I$175, "="&amp;$I$36:$I$175, $L$36:$L$175),""), 0))</f>
        <v>Atlantic Basin</v>
      </c>
      <c r="AH33" s="29">
        <f t="shared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183</v>
      </c>
      <c r="O34" s="55" t="s">
        <v>136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INDEX($I$36:$I$175, MATCH(MAX(IF(NOT(COUNTIF($AG$14:AG33, $I$36:$I$175)),SUMIF($I$36:$I$175, "="&amp;$I$36:$I$175, $L$36:$L$175),"")), IF(NOT(COUNTIF($AG$14:AG33, $I$36:$I$175)),SUMIF($I$36:$I$175, "="&amp;$I$36:$I$175, $L$36:$L$175),""), 0))</f>
        <v>Netherlands</v>
      </c>
      <c r="AH34" s="29">
        <f t="shared" si="0"/>
        <v>7.0000000000000007E-2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114</v>
      </c>
      <c r="C35" s="13" t="s">
        <v>115</v>
      </c>
      <c r="D35" s="12" t="s">
        <v>108</v>
      </c>
      <c r="E35" s="14" t="s">
        <v>1</v>
      </c>
      <c r="F35" s="14" t="s">
        <v>116</v>
      </c>
      <c r="G35" s="15" t="s">
        <v>111</v>
      </c>
      <c r="H35" s="16" t="s">
        <v>117</v>
      </c>
      <c r="I35" s="17" t="s">
        <v>118</v>
      </c>
      <c r="J35" s="12" t="s">
        <v>119</v>
      </c>
      <c r="K35" s="15" t="s">
        <v>112</v>
      </c>
      <c r="L35" s="36" t="s">
        <v>128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366</v>
      </c>
      <c r="U35" s="68" t="s">
        <v>367</v>
      </c>
      <c r="V35" s="77" t="s">
        <v>392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INDEX($I$36:$I$175, MATCH(MAX(IF(NOT(COUNTIF($AG$14:AG34, $I$36:$I$175)),SUMIF($I$36:$I$175, "="&amp;$I$36:$I$175, $L$36:$L$175),"")), IF(NOT(COUNTIF($AG$14:AG34, $I$36:$I$175)),SUMIF($I$36:$I$175, "="&amp;$I$36:$I$175, $L$36:$L$175),""), 0))</f>
        <v>Portugal</v>
      </c>
      <c r="AH35" s="29">
        <f t="shared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22</v>
      </c>
      <c r="C36" s="37" t="s">
        <v>22</v>
      </c>
      <c r="D36" s="37" t="s">
        <v>27</v>
      </c>
      <c r="E36" s="19" t="s">
        <v>397</v>
      </c>
      <c r="F36" s="38">
        <v>9672844</v>
      </c>
      <c r="G36" s="39">
        <v>45533</v>
      </c>
      <c r="H36" s="40" t="s">
        <v>57</v>
      </c>
      <c r="I36" s="41" t="s">
        <v>74</v>
      </c>
      <c r="J36" s="37" t="s">
        <v>74</v>
      </c>
      <c r="K36" s="58">
        <v>45543</v>
      </c>
      <c r="L36" s="38">
        <v>0.08</v>
      </c>
      <c r="O36" s="18" t="s">
        <v>505</v>
      </c>
      <c r="P36" s="18">
        <v>9132741</v>
      </c>
      <c r="Q36" s="70" t="s">
        <v>89</v>
      </c>
      <c r="R36" s="18" t="s">
        <v>90</v>
      </c>
      <c r="S36" s="79" t="s">
        <v>19</v>
      </c>
      <c r="T36" s="73">
        <v>45541</v>
      </c>
      <c r="U36" s="69" t="s">
        <v>129</v>
      </c>
      <c r="V36" s="78">
        <v>5.5622295000000002E-2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INDEX($I$36:$I$175, MATCH(MAX(IF(NOT(COUNTIF($AG$14:AG35, $I$36:$I$175)),SUMIF($I$36:$I$175, "="&amp;$I$36:$I$175, $L$36:$L$175),"")), IF(NOT(COUNTIF($AG$14:AG35, $I$36:$I$175)),SUMIF($I$36:$I$175, "="&amp;$I$36:$I$175, $L$36:$L$175),""), 0))</f>
        <v>Singapore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22</v>
      </c>
      <c r="C37" s="37" t="s">
        <v>22</v>
      </c>
      <c r="D37" s="37" t="s">
        <v>27</v>
      </c>
      <c r="E37" s="19" t="s">
        <v>398</v>
      </c>
      <c r="F37" s="38">
        <v>9672832</v>
      </c>
      <c r="G37" s="39">
        <v>45531</v>
      </c>
      <c r="H37" s="40" t="s">
        <v>57</v>
      </c>
      <c r="I37" s="41" t="s">
        <v>74</v>
      </c>
      <c r="J37" s="37" t="s">
        <v>76</v>
      </c>
      <c r="K37" s="58">
        <v>45541</v>
      </c>
      <c r="L37" s="38">
        <v>7.0000000000000007E-2</v>
      </c>
      <c r="O37" s="18" t="s">
        <v>506</v>
      </c>
      <c r="P37" s="18">
        <v>9443683</v>
      </c>
      <c r="Q37" s="70" t="s">
        <v>89</v>
      </c>
      <c r="R37" s="18" t="s">
        <v>90</v>
      </c>
      <c r="S37" s="79" t="s">
        <v>19</v>
      </c>
      <c r="T37" s="73">
        <v>45543</v>
      </c>
      <c r="U37" s="69" t="s">
        <v>132</v>
      </c>
      <c r="V37" s="78">
        <v>0.10854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INDEX($I$36:$I$175, MATCH(MAX(IF(NOT(COUNTIF($AG$14:AG36, $I$36:$I$175)),SUMIF($I$36:$I$175, "="&amp;$I$36:$I$175, $L$36:$L$175),"")), IF(NOT(COUNTIF($AG$14:AG36, $I$36:$I$175)),SUMIF($I$36:$I$175, "="&amp;$I$36:$I$175, $L$36:$L$175),""), 0))</f>
        <v>C.America/Caribbean</v>
      </c>
      <c r="AH37" s="29">
        <f t="shared" si="0"/>
        <v>0.06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22</v>
      </c>
      <c r="C38" s="37" t="s">
        <v>22</v>
      </c>
      <c r="D38" s="37" t="s">
        <v>27</v>
      </c>
      <c r="E38" s="19" t="s">
        <v>310</v>
      </c>
      <c r="F38" s="38">
        <v>9315707</v>
      </c>
      <c r="G38" s="39">
        <v>45526</v>
      </c>
      <c r="H38" s="40" t="s">
        <v>57</v>
      </c>
      <c r="I38" s="41" t="s">
        <v>74</v>
      </c>
      <c r="J38" s="37" t="s">
        <v>247</v>
      </c>
      <c r="K38" s="58">
        <v>45537</v>
      </c>
      <c r="L38" s="38">
        <v>0.05</v>
      </c>
      <c r="O38" s="18" t="s">
        <v>483</v>
      </c>
      <c r="P38" s="18">
        <v>9337705</v>
      </c>
      <c r="Q38" s="70" t="s">
        <v>89</v>
      </c>
      <c r="R38" s="18" t="s">
        <v>90</v>
      </c>
      <c r="S38" s="79" t="s">
        <v>19</v>
      </c>
      <c r="T38" s="73">
        <v>45537</v>
      </c>
      <c r="U38" s="69" t="s">
        <v>130</v>
      </c>
      <c r="V38" s="78">
        <v>8.7561E-2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ref="AG38">INDEX($I$36:$I$175, MATCH(MAX(IF(NOT(COUNTIF($AG$14:AG37, $I$36:$I$175)),SUMIF($I$36:$I$175, "="&amp;$I$36:$I$175, $L$36:$L$175),"")), IF(NOT(COUNTIF($AG$14:AG37, $I$36:$I$175)),SUMIF($I$36:$I$175, "="&amp;$I$36:$I$175, $L$36:$L$175),""), 0))</f>
        <v>Kuwait</v>
      </c>
      <c r="AH38" s="29">
        <f t="shared" si="0"/>
        <v>0.06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22</v>
      </c>
      <c r="C39" s="37" t="s">
        <v>22</v>
      </c>
      <c r="D39" s="37" t="s">
        <v>27</v>
      </c>
      <c r="E39" s="19" t="s">
        <v>399</v>
      </c>
      <c r="F39" s="38">
        <v>9655042</v>
      </c>
      <c r="G39" s="39">
        <v>45521</v>
      </c>
      <c r="H39" s="40" t="s">
        <v>188</v>
      </c>
      <c r="I39" s="41" t="s">
        <v>95</v>
      </c>
      <c r="J39" s="37" t="s">
        <v>94</v>
      </c>
      <c r="K39" s="58">
        <v>45541</v>
      </c>
      <c r="L39" s="38">
        <v>0.06</v>
      </c>
      <c r="O39" s="18" t="s">
        <v>507</v>
      </c>
      <c r="P39" s="18">
        <v>9337743</v>
      </c>
      <c r="Q39" s="70" t="s">
        <v>89</v>
      </c>
      <c r="R39" s="18" t="s">
        <v>90</v>
      </c>
      <c r="S39" s="79" t="s">
        <v>19</v>
      </c>
      <c r="T39" s="73">
        <v>45511</v>
      </c>
      <c r="U39" s="69" t="s">
        <v>131</v>
      </c>
      <c r="V39" s="78">
        <v>8.7561E-2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str">
        <f t="array" ref="AG39">INDEX($I$36:$I$175, MATCH(MAX(IF(NOT(COUNTIF($AG$14:AG38, $I$36:$I$175)),SUMIF($I$36:$I$175, "="&amp;$I$36:$I$175, $L$36:$L$175),"")), IF(NOT(COUNTIF($AG$14:AG38, $I$36:$I$175)),SUMIF($I$36:$I$175, "="&amp;$I$36:$I$175, $L$36:$L$175),""), 0))</f>
        <v>Colombia</v>
      </c>
      <c r="AH39" s="29">
        <f t="shared" si="0"/>
        <v>0.05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22</v>
      </c>
      <c r="C40" s="37" t="s">
        <v>22</v>
      </c>
      <c r="D40" s="37" t="s">
        <v>28</v>
      </c>
      <c r="E40" s="19" t="s">
        <v>369</v>
      </c>
      <c r="F40" s="38"/>
      <c r="G40" s="39"/>
      <c r="H40" s="64"/>
      <c r="I40" s="63"/>
      <c r="K40" s="58"/>
      <c r="L40" s="38">
        <v>0.03</v>
      </c>
      <c r="O40" s="18" t="s">
        <v>508</v>
      </c>
      <c r="P40" s="18">
        <v>9360881</v>
      </c>
      <c r="Q40" s="70" t="s">
        <v>89</v>
      </c>
      <c r="R40" s="18" t="s">
        <v>90</v>
      </c>
      <c r="S40" s="79" t="s">
        <v>19</v>
      </c>
      <c r="T40" s="73">
        <v>45537</v>
      </c>
      <c r="U40" s="69" t="s">
        <v>130</v>
      </c>
      <c r="V40" s="78">
        <v>8.7885000000000005E-2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>
        <f t="array" ref="AG40">INDEX($I$36:$I$175, MATCH(MAX(IF(NOT(COUNTIF($AG$14:AG39, $I$36:$I$175)),SUMIF($I$36:$I$175, "="&amp;$I$36:$I$175, $L$36:$L$175),"")), IF(NOT(COUNTIF($AG$14:AG39, $I$36:$I$175)),SUMIF($I$36:$I$175, "="&amp;$I$36:$I$175, $L$36:$L$175),""), 0))</f>
        <v>0</v>
      </c>
      <c r="AH40" s="29">
        <f t="shared" si="0"/>
        <v>0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22</v>
      </c>
      <c r="C41" s="37" t="s">
        <v>22</v>
      </c>
      <c r="D41" s="37" t="s">
        <v>28</v>
      </c>
      <c r="E41" s="19" t="s">
        <v>232</v>
      </c>
      <c r="F41" s="38">
        <v>9372963</v>
      </c>
      <c r="G41" s="39">
        <v>45531</v>
      </c>
      <c r="H41" s="40" t="s">
        <v>57</v>
      </c>
      <c r="I41" s="41" t="s">
        <v>82</v>
      </c>
      <c r="J41" s="37" t="s">
        <v>84</v>
      </c>
      <c r="K41" s="58">
        <v>45542</v>
      </c>
      <c r="L41" s="38">
        <v>7.0000000000000007E-2</v>
      </c>
      <c r="O41" s="18" t="s">
        <v>250</v>
      </c>
      <c r="P41" s="18">
        <v>9431111</v>
      </c>
      <c r="Q41" s="70" t="s">
        <v>89</v>
      </c>
      <c r="R41" s="18" t="s">
        <v>90</v>
      </c>
      <c r="S41" s="79" t="s">
        <v>19</v>
      </c>
      <c r="T41" s="73">
        <v>45537</v>
      </c>
      <c r="U41" s="69" t="s">
        <v>130</v>
      </c>
      <c r="V41" s="78">
        <v>8.5110749999999999E-2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e">
        <f t="array" ref="AG41">INDEX($I$36:$I$175, MATCH(MAX(IF(NOT(COUNTIF($AG$14:AG40, $I$36:$I$175)),SUMIF($I$36:$I$175, "="&amp;$I$36:$I$175, $L$36:$L$175),"")), IF(NOT(COUNTIF($AG$14:AG40, $I$36:$I$175)),SUMIF($I$36:$I$175, "="&amp;$I$36:$I$175, $L$36:$L$175),""), 0))</f>
        <v>#N/A</v>
      </c>
      <c r="AH41" s="29">
        <f t="shared" si="0"/>
        <v>0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22</v>
      </c>
      <c r="C42" s="37" t="s">
        <v>22</v>
      </c>
      <c r="D42" s="37" t="s">
        <v>24</v>
      </c>
      <c r="E42" s="19" t="s">
        <v>400</v>
      </c>
      <c r="F42" s="38">
        <v>9610779</v>
      </c>
      <c r="G42" s="39">
        <v>45532</v>
      </c>
      <c r="H42" s="40" t="s">
        <v>57</v>
      </c>
      <c r="I42" s="41" t="s">
        <v>93</v>
      </c>
      <c r="J42" s="37" t="s">
        <v>205</v>
      </c>
      <c r="K42" s="58">
        <v>45543</v>
      </c>
      <c r="L42" s="38">
        <v>0.06</v>
      </c>
      <c r="O42" s="18" t="s">
        <v>509</v>
      </c>
      <c r="P42" s="18">
        <v>9397315</v>
      </c>
      <c r="Q42" s="70" t="s">
        <v>89</v>
      </c>
      <c r="R42" s="18" t="s">
        <v>90</v>
      </c>
      <c r="S42" s="79" t="s">
        <v>19</v>
      </c>
      <c r="T42" s="73">
        <v>45539</v>
      </c>
      <c r="U42" s="69" t="s">
        <v>135</v>
      </c>
      <c r="V42" s="78">
        <v>0.10773000000000001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t="e" cm="1">
        <f t="array" ref="AG42">INDEX($I$36:$I$175, MATCH(MAX(IF(NOT(COUNTIF($AG$14:AG41, $I$36:$I$175)),SUMIF($I$36:$I$175, "="&amp;$I$36:$I$175, $L$36:$L$175),"")), IF(NOT(COUNTIF($AG$14:AG41, $I$36:$I$175)),SUMIF($I$36:$I$175, "="&amp;$I$36:$I$175, $L$36:$L$175),""), 0))</f>
        <v>#N/A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22</v>
      </c>
      <c r="C43" s="37" t="s">
        <v>22</v>
      </c>
      <c r="D43" s="37" t="s">
        <v>24</v>
      </c>
      <c r="E43" s="19" t="s">
        <v>376</v>
      </c>
      <c r="F43" s="38">
        <v>9606950</v>
      </c>
      <c r="G43" s="39">
        <v>45529</v>
      </c>
      <c r="H43" s="40" t="s">
        <v>57</v>
      </c>
      <c r="I43" s="41" t="s">
        <v>93</v>
      </c>
      <c r="J43" s="37" t="s">
        <v>205</v>
      </c>
      <c r="K43" s="58">
        <v>45537</v>
      </c>
      <c r="L43" s="38">
        <v>0.05</v>
      </c>
      <c r="O43" s="18" t="s">
        <v>510</v>
      </c>
      <c r="P43" s="18">
        <v>9397298</v>
      </c>
      <c r="Q43" s="70" t="s">
        <v>89</v>
      </c>
      <c r="R43" s="18" t="s">
        <v>90</v>
      </c>
      <c r="S43" s="79" t="s">
        <v>19</v>
      </c>
      <c r="T43" s="73">
        <v>45543</v>
      </c>
      <c r="U43" s="69" t="s">
        <v>132</v>
      </c>
      <c r="V43" s="78">
        <v>0.10773000000000001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22</v>
      </c>
      <c r="C44" s="37" t="s">
        <v>22</v>
      </c>
      <c r="D44" s="37" t="s">
        <v>24</v>
      </c>
      <c r="E44" s="19" t="s">
        <v>377</v>
      </c>
      <c r="F44" s="38">
        <v>9613159</v>
      </c>
      <c r="G44" s="39">
        <v>45525</v>
      </c>
      <c r="H44" s="40" t="s">
        <v>57</v>
      </c>
      <c r="I44" s="41" t="s">
        <v>82</v>
      </c>
      <c r="J44" s="37" t="s">
        <v>84</v>
      </c>
      <c r="K44" s="58">
        <v>45540.045486111114</v>
      </c>
      <c r="L44" s="38">
        <v>7.0000000000000007E-2</v>
      </c>
      <c r="O44" s="18" t="s">
        <v>511</v>
      </c>
      <c r="P44" s="18">
        <v>9431135</v>
      </c>
      <c r="Q44" s="70" t="s">
        <v>89</v>
      </c>
      <c r="R44" s="18" t="s">
        <v>90</v>
      </c>
      <c r="S44" s="79" t="s">
        <v>19</v>
      </c>
      <c r="T44" s="73">
        <v>45543</v>
      </c>
      <c r="U44" s="69" t="s">
        <v>132</v>
      </c>
      <c r="V44" s="78">
        <v>8.5090499999999999E-2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22</v>
      </c>
      <c r="C45" s="37" t="s">
        <v>22</v>
      </c>
      <c r="D45" s="37" t="s">
        <v>24</v>
      </c>
      <c r="E45" s="19" t="s">
        <v>312</v>
      </c>
      <c r="F45" s="38">
        <v>9405588</v>
      </c>
      <c r="G45" s="39">
        <v>45524</v>
      </c>
      <c r="H45" s="40" t="s">
        <v>57</v>
      </c>
      <c r="I45" s="41" t="s">
        <v>56</v>
      </c>
      <c r="J45" s="37" t="s">
        <v>313</v>
      </c>
      <c r="K45" s="58">
        <v>45538</v>
      </c>
      <c r="L45" s="38">
        <v>0.06</v>
      </c>
      <c r="O45" s="18" t="s">
        <v>512</v>
      </c>
      <c r="P45" s="18">
        <v>9337963</v>
      </c>
      <c r="Q45" s="70" t="s">
        <v>89</v>
      </c>
      <c r="R45" s="18" t="s">
        <v>90</v>
      </c>
      <c r="S45" s="79" t="s">
        <v>19</v>
      </c>
      <c r="T45" s="73">
        <v>45543</v>
      </c>
      <c r="U45" s="69" t="s">
        <v>132</v>
      </c>
      <c r="V45" s="78">
        <v>8.5110749999999999E-2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22</v>
      </c>
      <c r="C46" s="37" t="s">
        <v>22</v>
      </c>
      <c r="D46" s="37" t="s">
        <v>24</v>
      </c>
      <c r="E46" s="19" t="s">
        <v>401</v>
      </c>
      <c r="F46" s="38">
        <v>9767962</v>
      </c>
      <c r="G46" s="39">
        <v>45528</v>
      </c>
      <c r="H46" s="40" t="s">
        <v>57</v>
      </c>
      <c r="I46" s="41" t="s">
        <v>23</v>
      </c>
      <c r="J46" s="37" t="s">
        <v>57</v>
      </c>
      <c r="K46" s="58">
        <v>45543</v>
      </c>
      <c r="L46" s="38">
        <v>7.0000000000000007E-2</v>
      </c>
      <c r="O46" s="18" t="s">
        <v>513</v>
      </c>
      <c r="P46" s="18">
        <v>9388821</v>
      </c>
      <c r="Q46" s="70" t="s">
        <v>89</v>
      </c>
      <c r="R46" s="18" t="s">
        <v>90</v>
      </c>
      <c r="S46" s="79" t="s">
        <v>19</v>
      </c>
      <c r="T46" s="73">
        <v>45511</v>
      </c>
      <c r="U46" s="69" t="s">
        <v>131</v>
      </c>
      <c r="V46" s="78">
        <v>0.1066365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22</v>
      </c>
      <c r="C47" s="37" t="s">
        <v>22</v>
      </c>
      <c r="D47" s="37" t="s">
        <v>24</v>
      </c>
      <c r="E47" s="19" t="s">
        <v>314</v>
      </c>
      <c r="F47" s="38">
        <v>9701229</v>
      </c>
      <c r="G47" s="39">
        <v>45522</v>
      </c>
      <c r="H47" s="40" t="s">
        <v>57</v>
      </c>
      <c r="I47" s="41" t="s">
        <v>23</v>
      </c>
      <c r="J47" s="37" t="s">
        <v>57</v>
      </c>
      <c r="K47" s="58">
        <v>45538</v>
      </c>
      <c r="L47" s="38">
        <v>0.05</v>
      </c>
      <c r="O47" s="18" t="s">
        <v>514</v>
      </c>
      <c r="P47" s="18">
        <v>9085649</v>
      </c>
      <c r="Q47" s="70" t="s">
        <v>89</v>
      </c>
      <c r="R47" s="18" t="s">
        <v>90</v>
      </c>
      <c r="S47" s="79" t="s">
        <v>19</v>
      </c>
      <c r="T47" s="73">
        <v>45542</v>
      </c>
      <c r="U47" s="69" t="s">
        <v>131</v>
      </c>
      <c r="V47" s="78">
        <v>5.5717065000000003E-2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22</v>
      </c>
      <c r="C48" s="37" t="s">
        <v>22</v>
      </c>
      <c r="D48" s="37" t="s">
        <v>24</v>
      </c>
      <c r="E48" s="19" t="s">
        <v>282</v>
      </c>
      <c r="F48" s="38">
        <v>9613147</v>
      </c>
      <c r="G48" s="39">
        <v>45518</v>
      </c>
      <c r="H48" s="40" t="s">
        <v>57</v>
      </c>
      <c r="I48" s="41" t="s">
        <v>74</v>
      </c>
      <c r="J48" s="37" t="s">
        <v>297</v>
      </c>
      <c r="K48" s="58">
        <v>45537</v>
      </c>
      <c r="L48" s="38">
        <v>7.0000000000000007E-2</v>
      </c>
      <c r="O48" s="18" t="s">
        <v>337</v>
      </c>
      <c r="P48" s="18">
        <v>9276389</v>
      </c>
      <c r="Q48" s="70" t="s">
        <v>143</v>
      </c>
      <c r="R48" s="18" t="s">
        <v>68</v>
      </c>
      <c r="S48" s="79" t="s">
        <v>11</v>
      </c>
      <c r="T48" s="73">
        <v>45543</v>
      </c>
      <c r="U48" s="69" t="s">
        <v>132</v>
      </c>
      <c r="V48" s="78">
        <v>5.7757860000000001E-2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22</v>
      </c>
      <c r="C49" s="37" t="s">
        <v>22</v>
      </c>
      <c r="D49" s="37" t="s">
        <v>24</v>
      </c>
      <c r="E49" s="19" t="s">
        <v>402</v>
      </c>
      <c r="F49" s="38">
        <v>9901350</v>
      </c>
      <c r="G49" s="39">
        <v>45535</v>
      </c>
      <c r="H49" s="40" t="s">
        <v>57</v>
      </c>
      <c r="I49" s="41" t="s">
        <v>23</v>
      </c>
      <c r="J49" s="37" t="s">
        <v>57</v>
      </c>
      <c r="K49" s="58">
        <v>45543</v>
      </c>
      <c r="L49" s="38">
        <v>0.08</v>
      </c>
      <c r="O49" s="18" t="s">
        <v>515</v>
      </c>
      <c r="P49" s="18">
        <v>9680188</v>
      </c>
      <c r="Q49" s="70" t="s">
        <v>29</v>
      </c>
      <c r="R49" s="18" t="s">
        <v>22</v>
      </c>
      <c r="S49" s="79" t="s">
        <v>23</v>
      </c>
      <c r="T49" s="73">
        <v>45539</v>
      </c>
      <c r="U49" s="69" t="s">
        <v>135</v>
      </c>
      <c r="V49" s="78">
        <v>7.0000000000000007E-2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22</v>
      </c>
      <c r="C50" s="37" t="s">
        <v>22</v>
      </c>
      <c r="D50" s="37" t="s">
        <v>25</v>
      </c>
      <c r="E50" s="19" t="s">
        <v>378</v>
      </c>
      <c r="F50" s="38">
        <v>9666998</v>
      </c>
      <c r="G50" s="39">
        <v>45529</v>
      </c>
      <c r="H50" s="40" t="s">
        <v>57</v>
      </c>
      <c r="I50" s="41" t="s">
        <v>56</v>
      </c>
      <c r="J50" s="37" t="s">
        <v>335</v>
      </c>
      <c r="K50" s="58">
        <v>45541</v>
      </c>
      <c r="L50" s="38">
        <v>7.0000000000000007E-2</v>
      </c>
      <c r="O50" s="18" t="s">
        <v>214</v>
      </c>
      <c r="P50" s="18">
        <v>9236432</v>
      </c>
      <c r="Q50" s="70" t="s">
        <v>89</v>
      </c>
      <c r="R50" s="18" t="s">
        <v>90</v>
      </c>
      <c r="S50" s="79" t="s">
        <v>19</v>
      </c>
      <c r="T50" s="73">
        <v>45541</v>
      </c>
      <c r="U50" s="69" t="s">
        <v>129</v>
      </c>
      <c r="V50" s="78">
        <v>5.5890000000000009E-2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22</v>
      </c>
      <c r="C51" s="37" t="s">
        <v>22</v>
      </c>
      <c r="D51" s="37" t="s">
        <v>21</v>
      </c>
      <c r="E51" s="19" t="s">
        <v>244</v>
      </c>
      <c r="F51" s="38">
        <v>9308481</v>
      </c>
      <c r="G51" s="39">
        <v>45530</v>
      </c>
      <c r="H51" s="40" t="s">
        <v>57</v>
      </c>
      <c r="I51" s="41" t="s">
        <v>74</v>
      </c>
      <c r="J51" s="37" t="s">
        <v>3</v>
      </c>
      <c r="K51" s="58">
        <v>45538</v>
      </c>
      <c r="L51" s="38">
        <v>0.06</v>
      </c>
      <c r="O51" s="18" t="s">
        <v>516</v>
      </c>
      <c r="P51" s="18">
        <v>9691137</v>
      </c>
      <c r="Q51" s="70" t="s">
        <v>29</v>
      </c>
      <c r="R51" s="18" t="s">
        <v>22</v>
      </c>
      <c r="S51" s="79" t="s">
        <v>23</v>
      </c>
      <c r="T51" s="73">
        <v>45544</v>
      </c>
      <c r="U51" s="69" t="s">
        <v>130</v>
      </c>
      <c r="V51" s="78">
        <v>6.6703499999999999E-2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22</v>
      </c>
      <c r="C52" s="37" t="s">
        <v>22</v>
      </c>
      <c r="D52" s="37" t="s">
        <v>21</v>
      </c>
      <c r="E52" s="19" t="s">
        <v>403</v>
      </c>
      <c r="F52" s="38">
        <v>9341299</v>
      </c>
      <c r="G52" s="39">
        <v>45526</v>
      </c>
      <c r="H52" s="40" t="s">
        <v>57</v>
      </c>
      <c r="I52" s="41" t="s">
        <v>74</v>
      </c>
      <c r="J52" s="37" t="s">
        <v>213</v>
      </c>
      <c r="K52" s="58">
        <v>45539</v>
      </c>
      <c r="L52" s="38">
        <v>7.0000000000000007E-2</v>
      </c>
      <c r="O52" s="18" t="s">
        <v>371</v>
      </c>
      <c r="P52" s="18">
        <v>9766566</v>
      </c>
      <c r="Q52" s="70" t="s">
        <v>2</v>
      </c>
      <c r="R52" s="18" t="s">
        <v>368</v>
      </c>
      <c r="S52" s="79" t="s">
        <v>11</v>
      </c>
      <c r="T52" s="73">
        <v>45540</v>
      </c>
      <c r="U52" s="69" t="s">
        <v>133</v>
      </c>
      <c r="V52" s="78">
        <v>7.0325820000000011E-2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22</v>
      </c>
      <c r="C53" s="59" t="s">
        <v>22</v>
      </c>
      <c r="D53" s="37" t="s">
        <v>21</v>
      </c>
      <c r="E53" s="19" t="s">
        <v>382</v>
      </c>
      <c r="F53" s="38">
        <v>9975040</v>
      </c>
      <c r="G53" s="39">
        <v>45521</v>
      </c>
      <c r="H53" s="40" t="s">
        <v>57</v>
      </c>
      <c r="I53" s="41" t="s">
        <v>93</v>
      </c>
      <c r="J53" s="37" t="s">
        <v>205</v>
      </c>
      <c r="K53" s="58">
        <v>45540</v>
      </c>
      <c r="L53" s="38">
        <v>0.08</v>
      </c>
      <c r="O53" s="18" t="s">
        <v>311</v>
      </c>
      <c r="P53" s="18">
        <v>9388833</v>
      </c>
      <c r="Q53" s="70" t="s">
        <v>89</v>
      </c>
      <c r="R53" s="18" t="s">
        <v>90</v>
      </c>
      <c r="S53" s="79" t="s">
        <v>19</v>
      </c>
      <c r="T53" s="73">
        <v>45542</v>
      </c>
      <c r="U53" s="69" t="s">
        <v>131</v>
      </c>
      <c r="V53" s="78">
        <v>0.10773000000000001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22</v>
      </c>
      <c r="C54" s="37" t="s">
        <v>22</v>
      </c>
      <c r="D54" s="37" t="s">
        <v>228</v>
      </c>
      <c r="E54" s="19" t="s">
        <v>316</v>
      </c>
      <c r="F54" s="38">
        <v>9638915</v>
      </c>
      <c r="G54" s="39">
        <v>45507</v>
      </c>
      <c r="H54" s="40" t="s">
        <v>57</v>
      </c>
      <c r="I54" s="41" t="s">
        <v>56</v>
      </c>
      <c r="J54" s="37" t="s">
        <v>317</v>
      </c>
      <c r="K54" s="58">
        <v>45537</v>
      </c>
      <c r="L54" s="38">
        <v>0.06</v>
      </c>
      <c r="O54" s="18" t="s">
        <v>517</v>
      </c>
      <c r="P54" s="18">
        <v>9873840</v>
      </c>
      <c r="Q54" s="70" t="s">
        <v>2</v>
      </c>
      <c r="R54" s="18" t="s">
        <v>368</v>
      </c>
      <c r="S54" s="79" t="s">
        <v>11</v>
      </c>
      <c r="T54" s="73">
        <v>45539</v>
      </c>
      <c r="U54" s="69" t="s">
        <v>135</v>
      </c>
      <c r="V54" s="78">
        <v>7.0470000000000005E-2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22</v>
      </c>
      <c r="C55" s="37" t="s">
        <v>22</v>
      </c>
      <c r="D55" s="37" t="s">
        <v>228</v>
      </c>
      <c r="E55" s="19" t="s">
        <v>404</v>
      </c>
      <c r="F55" s="38">
        <v>9321768</v>
      </c>
      <c r="G55" s="39">
        <v>45526</v>
      </c>
      <c r="H55" s="40" t="s">
        <v>57</v>
      </c>
      <c r="I55" s="41" t="s">
        <v>74</v>
      </c>
      <c r="J55" s="37" t="s">
        <v>213</v>
      </c>
      <c r="K55" s="58">
        <v>45539</v>
      </c>
      <c r="L55" s="38">
        <v>0.06</v>
      </c>
      <c r="O55" s="18" t="s">
        <v>518</v>
      </c>
      <c r="P55" s="18">
        <v>9850666</v>
      </c>
      <c r="Q55" s="70" t="s">
        <v>103</v>
      </c>
      <c r="R55" s="18" t="s">
        <v>372</v>
      </c>
      <c r="S55" s="79" t="s">
        <v>11</v>
      </c>
      <c r="T55" s="73">
        <v>45542</v>
      </c>
      <c r="U55" s="69" t="s">
        <v>131</v>
      </c>
      <c r="V55" s="78">
        <v>7.0226999999999998E-2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22</v>
      </c>
      <c r="C56" s="37" t="s">
        <v>22</v>
      </c>
      <c r="D56" s="37" t="s">
        <v>228</v>
      </c>
      <c r="E56" s="19" t="s">
        <v>405</v>
      </c>
      <c r="F56" s="38">
        <v>9753026</v>
      </c>
      <c r="G56" s="39">
        <v>45535</v>
      </c>
      <c r="H56" s="40" t="s">
        <v>57</v>
      </c>
      <c r="I56" s="41" t="s">
        <v>23</v>
      </c>
      <c r="J56" s="37" t="s">
        <v>57</v>
      </c>
      <c r="K56" s="58">
        <v>45543</v>
      </c>
      <c r="L56" s="38">
        <v>7.0000000000000007E-2</v>
      </c>
      <c r="O56" s="18" t="s">
        <v>519</v>
      </c>
      <c r="P56" s="18">
        <v>9792606</v>
      </c>
      <c r="Q56" s="70" t="s">
        <v>102</v>
      </c>
      <c r="R56" s="18" t="s">
        <v>372</v>
      </c>
      <c r="S56" s="79" t="s">
        <v>11</v>
      </c>
      <c r="T56" s="73">
        <v>45539</v>
      </c>
      <c r="U56" s="69" t="s">
        <v>135</v>
      </c>
      <c r="V56" s="78">
        <v>7.0226999999999998E-2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22</v>
      </c>
      <c r="C57" s="37" t="s">
        <v>22</v>
      </c>
      <c r="D57" s="37" t="s">
        <v>207</v>
      </c>
      <c r="E57" s="19" t="s">
        <v>238</v>
      </c>
      <c r="F57" s="38">
        <v>9654880</v>
      </c>
      <c r="G57" s="39">
        <v>45525</v>
      </c>
      <c r="H57" s="40" t="s">
        <v>57</v>
      </c>
      <c r="I57" s="41" t="s">
        <v>82</v>
      </c>
      <c r="J57" s="37" t="s">
        <v>83</v>
      </c>
      <c r="K57" s="58">
        <v>45537</v>
      </c>
      <c r="L57" s="38">
        <v>7.0000000000000007E-2</v>
      </c>
      <c r="O57" s="18" t="s">
        <v>520</v>
      </c>
      <c r="P57" s="18">
        <v>9246578</v>
      </c>
      <c r="Q57" s="70" t="s">
        <v>104</v>
      </c>
      <c r="R57" s="18" t="s">
        <v>372</v>
      </c>
      <c r="S57" s="79" t="s">
        <v>11</v>
      </c>
      <c r="T57" s="73">
        <v>45540</v>
      </c>
      <c r="U57" s="69" t="s">
        <v>133</v>
      </c>
      <c r="V57" s="78">
        <v>5.6224530000000009E-2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22</v>
      </c>
      <c r="C58" s="37" t="s">
        <v>22</v>
      </c>
      <c r="D58" s="37" t="s">
        <v>26</v>
      </c>
      <c r="E58" s="19" t="s">
        <v>406</v>
      </c>
      <c r="F58" s="38">
        <v>9687021</v>
      </c>
      <c r="G58" s="39">
        <v>45525</v>
      </c>
      <c r="H58" s="40" t="s">
        <v>57</v>
      </c>
      <c r="I58" s="41" t="s">
        <v>74</v>
      </c>
      <c r="J58" s="37" t="s">
        <v>213</v>
      </c>
      <c r="K58" s="58">
        <v>45538</v>
      </c>
      <c r="L58" s="38">
        <v>7.0000000000000007E-2</v>
      </c>
      <c r="O58" s="18" t="s">
        <v>521</v>
      </c>
      <c r="P58" s="18">
        <v>9672818</v>
      </c>
      <c r="Q58" s="70" t="s">
        <v>27</v>
      </c>
      <c r="R58" s="18" t="s">
        <v>22</v>
      </c>
      <c r="S58" s="79" t="s">
        <v>23</v>
      </c>
      <c r="T58" s="73">
        <v>45542</v>
      </c>
      <c r="U58" s="69" t="s">
        <v>131</v>
      </c>
      <c r="V58" s="78">
        <v>0.08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22</v>
      </c>
      <c r="C59" s="37" t="s">
        <v>22</v>
      </c>
      <c r="D59" s="37" t="s">
        <v>26</v>
      </c>
      <c r="E59" s="19" t="s">
        <v>355</v>
      </c>
      <c r="F59" s="38">
        <v>9654878</v>
      </c>
      <c r="G59" s="39">
        <v>45532</v>
      </c>
      <c r="H59" s="40" t="s">
        <v>57</v>
      </c>
      <c r="I59" s="41" t="s">
        <v>74</v>
      </c>
      <c r="J59" s="37" t="s">
        <v>407</v>
      </c>
      <c r="K59" s="58">
        <v>45543</v>
      </c>
      <c r="L59" s="38">
        <v>0.05</v>
      </c>
      <c r="O59" s="18" t="s">
        <v>522</v>
      </c>
      <c r="P59" s="18">
        <v>9694751</v>
      </c>
      <c r="Q59" s="70" t="s">
        <v>27</v>
      </c>
      <c r="R59" s="18" t="s">
        <v>22</v>
      </c>
      <c r="S59" s="79" t="s">
        <v>23</v>
      </c>
      <c r="T59" s="73">
        <v>45541</v>
      </c>
      <c r="U59" s="69" t="s">
        <v>129</v>
      </c>
      <c r="V59" s="78">
        <v>0.08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22</v>
      </c>
      <c r="C60" s="37" t="s">
        <v>22</v>
      </c>
      <c r="D60" s="37" t="s">
        <v>29</v>
      </c>
      <c r="E60" s="19" t="s">
        <v>318</v>
      </c>
      <c r="F60" s="38">
        <v>9626039</v>
      </c>
      <c r="G60" s="39">
        <v>45524</v>
      </c>
      <c r="H60" s="40" t="s">
        <v>57</v>
      </c>
      <c r="I60" s="41" t="s">
        <v>82</v>
      </c>
      <c r="J60" s="37" t="s">
        <v>83</v>
      </c>
      <c r="K60" s="58">
        <v>45537</v>
      </c>
      <c r="L60" s="38">
        <v>7.0000000000000007E-2</v>
      </c>
      <c r="O60" s="18" t="s">
        <v>484</v>
      </c>
      <c r="P60" s="18">
        <v>9637492</v>
      </c>
      <c r="Q60" s="70" t="s">
        <v>4</v>
      </c>
      <c r="R60" s="18" t="s">
        <v>273</v>
      </c>
      <c r="S60" s="79" t="s">
        <v>11</v>
      </c>
      <c r="T60" s="73">
        <v>45537</v>
      </c>
      <c r="U60" s="69" t="s">
        <v>130</v>
      </c>
      <c r="V60" s="78">
        <v>6.5610000000000002E-2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22</v>
      </c>
      <c r="C61" s="37" t="s">
        <v>22</v>
      </c>
      <c r="D61" s="37" t="s">
        <v>29</v>
      </c>
      <c r="E61" s="19" t="s">
        <v>390</v>
      </c>
      <c r="F61" s="38">
        <v>9351971</v>
      </c>
      <c r="G61" s="39">
        <v>45527</v>
      </c>
      <c r="H61" s="40" t="s">
        <v>57</v>
      </c>
      <c r="I61" s="41" t="s">
        <v>56</v>
      </c>
      <c r="J61" s="37" t="s">
        <v>323</v>
      </c>
      <c r="K61" s="58">
        <v>45540</v>
      </c>
      <c r="L61" s="38">
        <v>0.06</v>
      </c>
      <c r="O61" s="18" t="s">
        <v>523</v>
      </c>
      <c r="P61" s="18">
        <v>9869306</v>
      </c>
      <c r="Q61" s="70" t="s">
        <v>12</v>
      </c>
      <c r="R61" s="18" t="s">
        <v>13</v>
      </c>
      <c r="S61" s="79" t="s">
        <v>11</v>
      </c>
      <c r="T61" s="73">
        <v>45511</v>
      </c>
      <c r="U61" s="69" t="s">
        <v>131</v>
      </c>
      <c r="V61" s="78">
        <v>7.0470000000000005E-2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22</v>
      </c>
      <c r="C62" s="37" t="s">
        <v>22</v>
      </c>
      <c r="D62" s="37" t="s">
        <v>29</v>
      </c>
      <c r="E62" s="19" t="s">
        <v>320</v>
      </c>
      <c r="F62" s="38">
        <v>9247962</v>
      </c>
      <c r="G62" s="39">
        <v>45522</v>
      </c>
      <c r="H62" s="40" t="s">
        <v>57</v>
      </c>
      <c r="I62" s="41" t="s">
        <v>93</v>
      </c>
      <c r="J62" s="37" t="s">
        <v>205</v>
      </c>
      <c r="K62" s="58">
        <v>45537</v>
      </c>
      <c r="L62" s="38">
        <v>0.06</v>
      </c>
      <c r="O62" s="18" t="s">
        <v>485</v>
      </c>
      <c r="P62" s="18">
        <v>9861031</v>
      </c>
      <c r="Q62" s="70" t="s">
        <v>105</v>
      </c>
      <c r="R62" s="18" t="s">
        <v>372</v>
      </c>
      <c r="S62" s="79" t="s">
        <v>11</v>
      </c>
      <c r="T62" s="73">
        <v>45537</v>
      </c>
      <c r="U62" s="69" t="s">
        <v>130</v>
      </c>
      <c r="V62" s="78">
        <v>7.0470000000000005E-2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22</v>
      </c>
      <c r="C63" s="37" t="s">
        <v>22</v>
      </c>
      <c r="D63" s="37" t="s">
        <v>29</v>
      </c>
      <c r="E63" s="19" t="s">
        <v>408</v>
      </c>
      <c r="F63" s="38">
        <v>9626039</v>
      </c>
      <c r="G63" s="39">
        <v>45524</v>
      </c>
      <c r="H63" s="40" t="s">
        <v>57</v>
      </c>
      <c r="I63" s="41" t="s">
        <v>82</v>
      </c>
      <c r="J63" s="37" t="s">
        <v>83</v>
      </c>
      <c r="K63" s="58">
        <v>45537</v>
      </c>
      <c r="L63" s="38">
        <v>7.0000000000000007E-2</v>
      </c>
      <c r="O63" s="18" t="s">
        <v>524</v>
      </c>
      <c r="P63" s="18">
        <v>9491812</v>
      </c>
      <c r="Q63" s="70" t="s">
        <v>15</v>
      </c>
      <c r="R63" s="18" t="s">
        <v>16</v>
      </c>
      <c r="S63" s="79" t="s">
        <v>11</v>
      </c>
      <c r="T63" s="73">
        <v>45539</v>
      </c>
      <c r="U63" s="69" t="s">
        <v>135</v>
      </c>
      <c r="V63" s="78">
        <v>6.4911780000000002E-2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30</v>
      </c>
      <c r="C64" s="37" t="s">
        <v>96</v>
      </c>
      <c r="D64" s="37" t="s">
        <v>2</v>
      </c>
      <c r="E64" s="19" t="s">
        <v>371</v>
      </c>
      <c r="F64" s="38">
        <v>9766566</v>
      </c>
      <c r="G64" s="39">
        <v>45536</v>
      </c>
      <c r="H64" s="40" t="s">
        <v>409</v>
      </c>
      <c r="I64" s="41" t="s">
        <v>42</v>
      </c>
      <c r="J64" s="37" t="s">
        <v>410</v>
      </c>
      <c r="K64" s="58">
        <v>45539</v>
      </c>
      <c r="L64" s="38">
        <v>0.05</v>
      </c>
      <c r="O64" s="18" t="s">
        <v>352</v>
      </c>
      <c r="P64" s="18">
        <v>9874466</v>
      </c>
      <c r="Q64" s="70" t="s">
        <v>102</v>
      </c>
      <c r="R64" s="18" t="s">
        <v>372</v>
      </c>
      <c r="S64" s="79" t="s">
        <v>11</v>
      </c>
      <c r="T64" s="73">
        <v>45537</v>
      </c>
      <c r="U64" s="69" t="s">
        <v>130</v>
      </c>
      <c r="V64" s="78">
        <v>7.0470000000000005E-2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30</v>
      </c>
      <c r="C65" s="37" t="s">
        <v>64</v>
      </c>
      <c r="D65" s="37" t="s">
        <v>411</v>
      </c>
      <c r="E65" s="19" t="s">
        <v>412</v>
      </c>
      <c r="F65" s="38">
        <v>9253715</v>
      </c>
      <c r="G65" s="39">
        <v>45514</v>
      </c>
      <c r="H65" s="40" t="s">
        <v>30</v>
      </c>
      <c r="I65" s="41" t="s">
        <v>30</v>
      </c>
      <c r="J65" s="37" t="s">
        <v>413</v>
      </c>
      <c r="K65" s="58">
        <v>45540</v>
      </c>
      <c r="L65" s="38">
        <v>0.06</v>
      </c>
      <c r="O65" s="18" t="s">
        <v>486</v>
      </c>
      <c r="P65" s="18">
        <v>9085637</v>
      </c>
      <c r="Q65" s="70" t="s">
        <v>89</v>
      </c>
      <c r="R65" s="18" t="s">
        <v>90</v>
      </c>
      <c r="S65" s="79" t="s">
        <v>19</v>
      </c>
      <c r="T65" s="73">
        <v>45537</v>
      </c>
      <c r="U65" s="69" t="s">
        <v>130</v>
      </c>
      <c r="V65" s="78">
        <v>5.5591109999999999E-2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57</v>
      </c>
      <c r="C66" s="37" t="s">
        <v>87</v>
      </c>
      <c r="D66" s="37" t="s">
        <v>210</v>
      </c>
      <c r="E66" s="19" t="s">
        <v>351</v>
      </c>
      <c r="F66" s="38">
        <v>9376294</v>
      </c>
      <c r="G66" s="39">
        <v>45533</v>
      </c>
      <c r="H66" s="40" t="s">
        <v>57</v>
      </c>
      <c r="I66" s="41" t="s">
        <v>56</v>
      </c>
      <c r="J66" s="37" t="s">
        <v>237</v>
      </c>
      <c r="K66" s="58">
        <v>45539</v>
      </c>
      <c r="L66" s="38">
        <v>0.05</v>
      </c>
      <c r="O66" s="18" t="s">
        <v>525</v>
      </c>
      <c r="P66" s="18">
        <v>9337975</v>
      </c>
      <c r="Q66" s="70" t="s">
        <v>89</v>
      </c>
      <c r="R66" s="18" t="s">
        <v>90</v>
      </c>
      <c r="S66" s="79" t="s">
        <v>19</v>
      </c>
      <c r="T66" s="73">
        <v>45543</v>
      </c>
      <c r="U66" s="69" t="s">
        <v>132</v>
      </c>
      <c r="V66" s="78">
        <v>8.5110749999999999E-2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57</v>
      </c>
      <c r="C67" s="37" t="s">
        <v>87</v>
      </c>
      <c r="D67" s="37" t="s">
        <v>210</v>
      </c>
      <c r="E67" s="19" t="s">
        <v>285</v>
      </c>
      <c r="F67" s="38">
        <v>9621077</v>
      </c>
      <c r="G67" s="39">
        <v>45535</v>
      </c>
      <c r="H67" s="40" t="s">
        <v>57</v>
      </c>
      <c r="I67" s="41" t="s">
        <v>56</v>
      </c>
      <c r="J67" s="37" t="s">
        <v>414</v>
      </c>
      <c r="K67" s="58">
        <v>45541</v>
      </c>
      <c r="L67" s="38">
        <v>0.05</v>
      </c>
      <c r="O67" s="18" t="s">
        <v>264</v>
      </c>
      <c r="P67" s="18">
        <v>9265500</v>
      </c>
      <c r="Q67" s="70" t="s">
        <v>62</v>
      </c>
      <c r="R67" s="18" t="s">
        <v>61</v>
      </c>
      <c r="S67" s="79" t="s">
        <v>23</v>
      </c>
      <c r="T67" s="73">
        <v>45540</v>
      </c>
      <c r="U67" s="69" t="s">
        <v>133</v>
      </c>
      <c r="V67" s="78">
        <v>5.5752705E-2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19</v>
      </c>
      <c r="C68" s="37" t="s">
        <v>92</v>
      </c>
      <c r="D68" s="37" t="s">
        <v>91</v>
      </c>
      <c r="E68" s="19" t="s">
        <v>415</v>
      </c>
      <c r="F68" s="38">
        <v>9638903</v>
      </c>
      <c r="G68" s="39">
        <v>45530</v>
      </c>
      <c r="H68" s="40" t="s">
        <v>57</v>
      </c>
      <c r="I68" s="41" t="s">
        <v>82</v>
      </c>
      <c r="J68" s="37" t="s">
        <v>82</v>
      </c>
      <c r="K68" s="58">
        <v>45537</v>
      </c>
      <c r="L68" s="38">
        <v>0.06</v>
      </c>
      <c r="O68" s="18" t="s">
        <v>245</v>
      </c>
      <c r="P68" s="18">
        <v>8706155</v>
      </c>
      <c r="Q68" s="70" t="s">
        <v>52</v>
      </c>
      <c r="R68" s="18" t="s">
        <v>50</v>
      </c>
      <c r="S68" s="79" t="s">
        <v>23</v>
      </c>
      <c r="T68" s="73">
        <v>45542</v>
      </c>
      <c r="U68" s="69" t="s">
        <v>131</v>
      </c>
      <c r="V68" s="78">
        <v>5.5241999999999999E-2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19</v>
      </c>
      <c r="C69" s="37" t="s">
        <v>92</v>
      </c>
      <c r="D69" s="37" t="s">
        <v>91</v>
      </c>
      <c r="E69" s="19" t="s">
        <v>416</v>
      </c>
      <c r="F69" s="38">
        <v>9333620</v>
      </c>
      <c r="G69" s="39">
        <v>45526</v>
      </c>
      <c r="H69" s="40" t="s">
        <v>57</v>
      </c>
      <c r="I69" s="41" t="s">
        <v>82</v>
      </c>
      <c r="J69" s="37" t="s">
        <v>82</v>
      </c>
      <c r="K69" s="58">
        <v>45541.622129629628</v>
      </c>
      <c r="L69" s="38">
        <v>7.0000000000000007E-2</v>
      </c>
      <c r="O69" s="18" t="s">
        <v>526</v>
      </c>
      <c r="P69" s="18">
        <v>9884473</v>
      </c>
      <c r="Q69" s="70" t="s">
        <v>103</v>
      </c>
      <c r="R69" s="18" t="s">
        <v>372</v>
      </c>
      <c r="S69" s="79" t="s">
        <v>11</v>
      </c>
      <c r="T69" s="73">
        <v>45537</v>
      </c>
      <c r="U69" s="69" t="s">
        <v>130</v>
      </c>
      <c r="V69" s="78">
        <v>7.0470000000000005E-2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19</v>
      </c>
      <c r="C70" s="37" t="s">
        <v>92</v>
      </c>
      <c r="D70" s="37" t="s">
        <v>91</v>
      </c>
      <c r="E70" s="19" t="s">
        <v>379</v>
      </c>
      <c r="F70" s="38">
        <v>9200316</v>
      </c>
      <c r="G70" s="39">
        <v>45524</v>
      </c>
      <c r="H70" s="40" t="s">
        <v>57</v>
      </c>
      <c r="I70" s="41" t="s">
        <v>56</v>
      </c>
      <c r="J70" s="37" t="s">
        <v>58</v>
      </c>
      <c r="K70" s="58">
        <v>45539</v>
      </c>
      <c r="L70" s="38">
        <v>0.06</v>
      </c>
      <c r="O70" s="18" t="s">
        <v>487</v>
      </c>
      <c r="P70" s="18">
        <v>9269180</v>
      </c>
      <c r="Q70" s="70" t="s">
        <v>210</v>
      </c>
      <c r="R70" s="18" t="s">
        <v>87</v>
      </c>
      <c r="S70" s="79" t="s">
        <v>23</v>
      </c>
      <c r="T70" s="73">
        <v>45537</v>
      </c>
      <c r="U70" s="69" t="s">
        <v>130</v>
      </c>
      <c r="V70" s="78">
        <v>5.9787720000000003E-2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19</v>
      </c>
      <c r="C71" s="37" t="s">
        <v>92</v>
      </c>
      <c r="D71" s="37" t="s">
        <v>91</v>
      </c>
      <c r="E71" s="19" t="s">
        <v>281</v>
      </c>
      <c r="F71" s="38">
        <v>9696149</v>
      </c>
      <c r="G71" s="39">
        <v>45516</v>
      </c>
      <c r="H71" s="40" t="s">
        <v>57</v>
      </c>
      <c r="I71" s="41" t="s">
        <v>56</v>
      </c>
      <c r="J71" s="37" t="s">
        <v>236</v>
      </c>
      <c r="K71" s="58">
        <v>45538</v>
      </c>
      <c r="L71" s="38">
        <v>0.06</v>
      </c>
      <c r="O71" s="18" t="s">
        <v>527</v>
      </c>
      <c r="P71" s="18">
        <v>9245720</v>
      </c>
      <c r="Q71" s="70" t="s">
        <v>21</v>
      </c>
      <c r="R71" s="18" t="s">
        <v>22</v>
      </c>
      <c r="S71" s="79" t="s">
        <v>23</v>
      </c>
      <c r="T71" s="73">
        <v>45541</v>
      </c>
      <c r="U71" s="69" t="s">
        <v>129</v>
      </c>
      <c r="V71" s="78">
        <v>7.0000000000000007E-2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19</v>
      </c>
      <c r="C72" s="37" t="s">
        <v>92</v>
      </c>
      <c r="D72" s="37" t="s">
        <v>91</v>
      </c>
      <c r="E72" s="19" t="s">
        <v>417</v>
      </c>
      <c r="F72" s="38">
        <v>9294264</v>
      </c>
      <c r="G72" s="39">
        <v>45518</v>
      </c>
      <c r="H72" s="40" t="s">
        <v>188</v>
      </c>
      <c r="I72" s="41" t="s">
        <v>95</v>
      </c>
      <c r="J72" s="37" t="s">
        <v>94</v>
      </c>
      <c r="K72" s="58">
        <v>45540</v>
      </c>
      <c r="L72" s="38">
        <v>0.06</v>
      </c>
      <c r="O72" s="18" t="s">
        <v>488</v>
      </c>
      <c r="P72" s="18">
        <v>9859739</v>
      </c>
      <c r="Q72" s="70" t="s">
        <v>89</v>
      </c>
      <c r="R72" s="18" t="s">
        <v>90</v>
      </c>
      <c r="S72" s="79" t="s">
        <v>19</v>
      </c>
      <c r="T72" s="73">
        <v>45537</v>
      </c>
      <c r="U72" s="69" t="s">
        <v>130</v>
      </c>
      <c r="V72" s="78">
        <v>7.0226999999999998E-2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19</v>
      </c>
      <c r="C73" s="37" t="s">
        <v>92</v>
      </c>
      <c r="D73" s="37" t="s">
        <v>91</v>
      </c>
      <c r="E73" s="19" t="s">
        <v>381</v>
      </c>
      <c r="F73" s="38">
        <v>9300817</v>
      </c>
      <c r="G73" s="39">
        <v>45528</v>
      </c>
      <c r="H73" s="40" t="s">
        <v>57</v>
      </c>
      <c r="I73" s="41" t="s">
        <v>56</v>
      </c>
      <c r="J73" s="37" t="s">
        <v>236</v>
      </c>
      <c r="K73" s="58">
        <v>45542</v>
      </c>
      <c r="L73" s="38">
        <v>0.06</v>
      </c>
      <c r="O73" s="18" t="s">
        <v>528</v>
      </c>
      <c r="P73" s="18">
        <v>9881201</v>
      </c>
      <c r="Q73" s="70" t="s">
        <v>450</v>
      </c>
      <c r="R73" s="18" t="s">
        <v>37</v>
      </c>
      <c r="S73" s="79" t="s">
        <v>11</v>
      </c>
      <c r="T73" s="73">
        <v>45543</v>
      </c>
      <c r="U73" s="69" t="s">
        <v>132</v>
      </c>
      <c r="V73" s="78">
        <v>7.0000000000000007E-2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19</v>
      </c>
      <c r="C74" s="37" t="s">
        <v>92</v>
      </c>
      <c r="D74" s="37" t="s">
        <v>91</v>
      </c>
      <c r="E74" s="19" t="s">
        <v>418</v>
      </c>
      <c r="F74" s="38">
        <v>9176010</v>
      </c>
      <c r="G74" s="39">
        <v>45520</v>
      </c>
      <c r="H74" s="40" t="s">
        <v>57</v>
      </c>
      <c r="I74" s="41" t="s">
        <v>82</v>
      </c>
      <c r="J74" s="37" t="s">
        <v>84</v>
      </c>
      <c r="K74" s="58">
        <v>45537</v>
      </c>
      <c r="L74" s="38">
        <v>0.04</v>
      </c>
      <c r="O74" s="18" t="s">
        <v>529</v>
      </c>
      <c r="P74" s="18">
        <v>9736092</v>
      </c>
      <c r="Q74" s="70" t="s">
        <v>25</v>
      </c>
      <c r="R74" s="18" t="s">
        <v>22</v>
      </c>
      <c r="S74" s="79" t="s">
        <v>23</v>
      </c>
      <c r="T74" s="73">
        <v>45543</v>
      </c>
      <c r="U74" s="69" t="s">
        <v>132</v>
      </c>
      <c r="V74" s="78">
        <v>6.6824999999999996E-2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19</v>
      </c>
      <c r="C75" s="37" t="s">
        <v>90</v>
      </c>
      <c r="D75" s="37" t="s">
        <v>89</v>
      </c>
      <c r="E75" s="19" t="s">
        <v>419</v>
      </c>
      <c r="F75" s="38">
        <v>9337717</v>
      </c>
      <c r="G75" s="39">
        <v>45522</v>
      </c>
      <c r="H75" s="40" t="s">
        <v>57</v>
      </c>
      <c r="I75" s="41" t="s">
        <v>74</v>
      </c>
      <c r="J75" s="37" t="s">
        <v>213</v>
      </c>
      <c r="K75" s="58">
        <v>45541</v>
      </c>
      <c r="L75" s="38">
        <v>0.09</v>
      </c>
      <c r="O75" s="18" t="s">
        <v>489</v>
      </c>
      <c r="P75" s="18">
        <v>9854612</v>
      </c>
      <c r="Q75" s="70" t="s">
        <v>104</v>
      </c>
      <c r="R75" s="18" t="s">
        <v>372</v>
      </c>
      <c r="S75" s="79" t="s">
        <v>11</v>
      </c>
      <c r="T75" s="73">
        <v>45537</v>
      </c>
      <c r="U75" s="69" t="s">
        <v>130</v>
      </c>
      <c r="V75" s="78">
        <v>7.0226999999999998E-2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19</v>
      </c>
      <c r="C76" s="37" t="s">
        <v>90</v>
      </c>
      <c r="D76" s="37" t="s">
        <v>89</v>
      </c>
      <c r="E76" s="19" t="s">
        <v>321</v>
      </c>
      <c r="F76" s="38">
        <v>9372743</v>
      </c>
      <c r="G76" s="39">
        <v>45519</v>
      </c>
      <c r="H76" s="40" t="s">
        <v>188</v>
      </c>
      <c r="I76" s="41" t="s">
        <v>95</v>
      </c>
      <c r="J76" s="37" t="s">
        <v>94</v>
      </c>
      <c r="K76" s="58">
        <v>45538</v>
      </c>
      <c r="L76" s="38">
        <v>0.08</v>
      </c>
      <c r="O76" s="18" t="s">
        <v>301</v>
      </c>
      <c r="P76" s="18">
        <v>9825439</v>
      </c>
      <c r="Q76" s="70" t="s">
        <v>51</v>
      </c>
      <c r="R76" s="18" t="s">
        <v>50</v>
      </c>
      <c r="S76" s="79" t="s">
        <v>23</v>
      </c>
      <c r="T76" s="73">
        <v>45542</v>
      </c>
      <c r="U76" s="69" t="s">
        <v>131</v>
      </c>
      <c r="V76" s="78">
        <v>7.0226999999999998E-2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19</v>
      </c>
      <c r="C77" s="37" t="s">
        <v>90</v>
      </c>
      <c r="D77" s="37" t="s">
        <v>89</v>
      </c>
      <c r="E77" s="19" t="s">
        <v>226</v>
      </c>
      <c r="F77" s="38">
        <v>9360879</v>
      </c>
      <c r="G77" s="39">
        <v>45534</v>
      </c>
      <c r="H77" s="40" t="s">
        <v>19</v>
      </c>
      <c r="I77" s="41" t="s">
        <v>60</v>
      </c>
      <c r="J77" s="37" t="s">
        <v>202</v>
      </c>
      <c r="K77" s="58">
        <v>45537</v>
      </c>
      <c r="L77" s="38">
        <v>0.06</v>
      </c>
      <c r="O77" s="18" t="s">
        <v>530</v>
      </c>
      <c r="P77" s="18">
        <v>9851646</v>
      </c>
      <c r="Q77" s="70" t="s">
        <v>51</v>
      </c>
      <c r="R77" s="18" t="s">
        <v>50</v>
      </c>
      <c r="S77" s="79" t="s">
        <v>23</v>
      </c>
      <c r="T77" s="73">
        <v>45538</v>
      </c>
      <c r="U77" s="69" t="s">
        <v>134</v>
      </c>
      <c r="V77" s="78">
        <v>7.0226999999999998E-2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19</v>
      </c>
      <c r="C78" s="37" t="s">
        <v>90</v>
      </c>
      <c r="D78" s="37" t="s">
        <v>89</v>
      </c>
      <c r="E78" s="19" t="s">
        <v>322</v>
      </c>
      <c r="F78" s="38">
        <v>9085613</v>
      </c>
      <c r="G78" s="39">
        <v>45519</v>
      </c>
      <c r="H78" s="40" t="s">
        <v>57</v>
      </c>
      <c r="I78" s="41" t="s">
        <v>93</v>
      </c>
      <c r="J78" s="37" t="s">
        <v>283</v>
      </c>
      <c r="K78" s="58">
        <v>45537</v>
      </c>
      <c r="L78" s="38">
        <v>0.05</v>
      </c>
      <c r="O78" s="18" t="s">
        <v>531</v>
      </c>
      <c r="P78" s="18">
        <v>9360817</v>
      </c>
      <c r="Q78" s="70" t="s">
        <v>89</v>
      </c>
      <c r="R78" s="18" t="s">
        <v>90</v>
      </c>
      <c r="S78" s="79" t="s">
        <v>19</v>
      </c>
      <c r="T78" s="73">
        <v>45543</v>
      </c>
      <c r="U78" s="69" t="s">
        <v>132</v>
      </c>
      <c r="V78" s="78">
        <v>8.5090499999999999E-2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19</v>
      </c>
      <c r="C79" s="37" t="s">
        <v>90</v>
      </c>
      <c r="D79" s="37" t="s">
        <v>89</v>
      </c>
      <c r="E79" s="19" t="s">
        <v>420</v>
      </c>
      <c r="F79" s="38">
        <v>9360790</v>
      </c>
      <c r="G79" s="39">
        <v>45519</v>
      </c>
      <c r="H79" s="40" t="s">
        <v>57</v>
      </c>
      <c r="I79" s="41" t="s">
        <v>74</v>
      </c>
      <c r="J79" s="37" t="s">
        <v>421</v>
      </c>
      <c r="K79" s="58">
        <v>45537</v>
      </c>
      <c r="L79" s="38">
        <v>0.08</v>
      </c>
      <c r="O79" s="18" t="s">
        <v>353</v>
      </c>
      <c r="P79" s="18">
        <v>9275359</v>
      </c>
      <c r="Q79" s="70" t="s">
        <v>62</v>
      </c>
      <c r="R79" s="18" t="s">
        <v>61</v>
      </c>
      <c r="S79" s="79" t="s">
        <v>23</v>
      </c>
      <c r="T79" s="73">
        <v>45539</v>
      </c>
      <c r="U79" s="69" t="s">
        <v>135</v>
      </c>
      <c r="V79" s="78">
        <v>6.0414660000000002E-2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19</v>
      </c>
      <c r="C80" s="37" t="s">
        <v>90</v>
      </c>
      <c r="D80" s="37" t="s">
        <v>89</v>
      </c>
      <c r="E80" s="19" t="s">
        <v>383</v>
      </c>
      <c r="F80" s="38">
        <v>9337951</v>
      </c>
      <c r="G80" s="39">
        <v>45523</v>
      </c>
      <c r="H80" s="40" t="s">
        <v>57</v>
      </c>
      <c r="I80" s="41" t="s">
        <v>74</v>
      </c>
      <c r="J80" s="37" t="s">
        <v>3</v>
      </c>
      <c r="K80" s="58">
        <v>45539</v>
      </c>
      <c r="L80" s="38">
        <v>0.09</v>
      </c>
      <c r="O80" s="18" t="s">
        <v>532</v>
      </c>
      <c r="P80" s="18">
        <v>9877145</v>
      </c>
      <c r="Q80" s="70" t="s">
        <v>104</v>
      </c>
      <c r="R80" s="18" t="s">
        <v>372</v>
      </c>
      <c r="S80" s="79" t="s">
        <v>11</v>
      </c>
      <c r="T80" s="73">
        <v>45539</v>
      </c>
      <c r="U80" s="69" t="s">
        <v>135</v>
      </c>
      <c r="V80" s="78">
        <v>7.2900000000000006E-2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19</v>
      </c>
      <c r="C81" s="37" t="s">
        <v>90</v>
      </c>
      <c r="D81" s="37" t="s">
        <v>89</v>
      </c>
      <c r="E81" s="19" t="s">
        <v>422</v>
      </c>
      <c r="F81" s="38">
        <v>9360893</v>
      </c>
      <c r="G81" s="39">
        <v>45506</v>
      </c>
      <c r="H81" s="40" t="s">
        <v>189</v>
      </c>
      <c r="I81" s="41" t="s">
        <v>54</v>
      </c>
      <c r="J81" s="37" t="s">
        <v>423</v>
      </c>
      <c r="K81" s="58">
        <v>45541</v>
      </c>
      <c r="L81" s="38">
        <v>0.09</v>
      </c>
      <c r="O81" s="18" t="s">
        <v>292</v>
      </c>
      <c r="P81" s="18">
        <v>9626273</v>
      </c>
      <c r="Q81" s="70" t="s">
        <v>52</v>
      </c>
      <c r="R81" s="18" t="s">
        <v>50</v>
      </c>
      <c r="S81" s="79" t="s">
        <v>23</v>
      </c>
      <c r="T81" s="73">
        <v>45543</v>
      </c>
      <c r="U81" s="69" t="s">
        <v>132</v>
      </c>
      <c r="V81" s="78">
        <v>6.2775000000000011E-2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19</v>
      </c>
      <c r="C82" s="37" t="s">
        <v>90</v>
      </c>
      <c r="D82" s="37" t="s">
        <v>89</v>
      </c>
      <c r="E82" s="19" t="s">
        <v>424</v>
      </c>
      <c r="F82" s="38">
        <v>9360843</v>
      </c>
      <c r="G82" s="39">
        <v>45502</v>
      </c>
      <c r="H82" s="40" t="s">
        <v>190</v>
      </c>
      <c r="I82" s="41" t="s">
        <v>78</v>
      </c>
      <c r="J82" s="37" t="s">
        <v>325</v>
      </c>
      <c r="K82" s="58">
        <v>45539</v>
      </c>
      <c r="L82" s="38">
        <v>0.09</v>
      </c>
      <c r="O82" s="18" t="s">
        <v>533</v>
      </c>
      <c r="P82" s="18">
        <v>9819650</v>
      </c>
      <c r="Q82" s="70" t="s">
        <v>89</v>
      </c>
      <c r="R82" s="18" t="s">
        <v>90</v>
      </c>
      <c r="S82" s="79" t="s">
        <v>19</v>
      </c>
      <c r="T82" s="73">
        <v>45540</v>
      </c>
      <c r="U82" s="69" t="s">
        <v>133</v>
      </c>
      <c r="V82" s="78">
        <v>7.2900000000000006E-2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19</v>
      </c>
      <c r="C83" s="37" t="s">
        <v>90</v>
      </c>
      <c r="D83" s="37" t="s">
        <v>89</v>
      </c>
      <c r="E83" s="19" t="s">
        <v>300</v>
      </c>
      <c r="F83" s="38">
        <v>9334076</v>
      </c>
      <c r="G83" s="39">
        <v>45529</v>
      </c>
      <c r="H83" s="40" t="s">
        <v>32</v>
      </c>
      <c r="I83" s="41" t="s">
        <v>31</v>
      </c>
      <c r="J83" s="37" t="s">
        <v>197</v>
      </c>
      <c r="K83" s="58">
        <v>45539</v>
      </c>
      <c r="L83" s="38">
        <v>0.06</v>
      </c>
      <c r="O83" s="18" t="s">
        <v>534</v>
      </c>
      <c r="P83" s="18">
        <v>9884174</v>
      </c>
      <c r="Q83" s="70" t="s">
        <v>200</v>
      </c>
      <c r="R83" s="18" t="s">
        <v>372</v>
      </c>
      <c r="S83" s="79" t="s">
        <v>11</v>
      </c>
      <c r="T83" s="73">
        <v>45541</v>
      </c>
      <c r="U83" s="69" t="s">
        <v>129</v>
      </c>
      <c r="V83" s="78">
        <v>7.0470000000000005E-2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19</v>
      </c>
      <c r="C84" s="37" t="s">
        <v>90</v>
      </c>
      <c r="D84" s="37" t="s">
        <v>89</v>
      </c>
      <c r="E84" s="19" t="s">
        <v>425</v>
      </c>
      <c r="F84" s="38">
        <v>9256200</v>
      </c>
      <c r="G84" s="39">
        <v>45522</v>
      </c>
      <c r="H84" s="40" t="s">
        <v>57</v>
      </c>
      <c r="I84" s="41" t="s">
        <v>93</v>
      </c>
      <c r="J84" s="37" t="s">
        <v>283</v>
      </c>
      <c r="K84" s="58">
        <v>45541</v>
      </c>
      <c r="L84" s="38">
        <v>0.05</v>
      </c>
      <c r="O84" s="18" t="s">
        <v>354</v>
      </c>
      <c r="P84" s="18">
        <v>9872999</v>
      </c>
      <c r="Q84" s="70" t="s">
        <v>102</v>
      </c>
      <c r="R84" s="18" t="s">
        <v>372</v>
      </c>
      <c r="S84" s="79" t="s">
        <v>11</v>
      </c>
      <c r="T84" s="73">
        <v>45538</v>
      </c>
      <c r="U84" s="69" t="s">
        <v>134</v>
      </c>
      <c r="V84" s="78">
        <v>6.90606E-2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19</v>
      </c>
      <c r="C85" s="37" t="s">
        <v>90</v>
      </c>
      <c r="D85" s="37" t="s">
        <v>89</v>
      </c>
      <c r="E85" s="19" t="s">
        <v>279</v>
      </c>
      <c r="F85" s="38">
        <v>9388819</v>
      </c>
      <c r="G85" s="39">
        <v>45505</v>
      </c>
      <c r="H85" s="40" t="s">
        <v>190</v>
      </c>
      <c r="I85" s="41" t="s">
        <v>100</v>
      </c>
      <c r="J85" s="37" t="s">
        <v>324</v>
      </c>
      <c r="K85" s="58">
        <v>45538</v>
      </c>
      <c r="L85" s="38">
        <v>0.11</v>
      </c>
      <c r="O85" s="18" t="s">
        <v>535</v>
      </c>
      <c r="P85" s="18">
        <v>9155078</v>
      </c>
      <c r="Q85" s="70" t="s">
        <v>91</v>
      </c>
      <c r="R85" s="18" t="s">
        <v>92</v>
      </c>
      <c r="S85" s="79" t="s">
        <v>19</v>
      </c>
      <c r="T85" s="73">
        <v>45540</v>
      </c>
      <c r="U85" s="69" t="s">
        <v>133</v>
      </c>
      <c r="V85" s="78">
        <v>5.6038230000000001E-2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19</v>
      </c>
      <c r="C86" s="37" t="s">
        <v>90</v>
      </c>
      <c r="D86" s="37" t="s">
        <v>89</v>
      </c>
      <c r="E86" s="19" t="s">
        <v>303</v>
      </c>
      <c r="F86" s="38">
        <v>9285952</v>
      </c>
      <c r="G86" s="39">
        <v>45532</v>
      </c>
      <c r="H86" s="40" t="s">
        <v>19</v>
      </c>
      <c r="I86" s="41" t="s">
        <v>70</v>
      </c>
      <c r="J86" s="37" t="s">
        <v>69</v>
      </c>
      <c r="K86" s="58">
        <v>45538</v>
      </c>
      <c r="L86" s="38">
        <v>0.06</v>
      </c>
      <c r="O86" s="18" t="s">
        <v>274</v>
      </c>
      <c r="P86" s="18">
        <v>9372999</v>
      </c>
      <c r="Q86" s="70" t="s">
        <v>28</v>
      </c>
      <c r="R86" s="18" t="s">
        <v>22</v>
      </c>
      <c r="S86" s="79" t="s">
        <v>23</v>
      </c>
      <c r="T86" s="73">
        <v>45542</v>
      </c>
      <c r="U86" s="69" t="s">
        <v>131</v>
      </c>
      <c r="V86" s="78">
        <v>7.0000000000000007E-2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19</v>
      </c>
      <c r="C87" s="37" t="s">
        <v>90</v>
      </c>
      <c r="D87" s="37" t="s">
        <v>89</v>
      </c>
      <c r="E87" s="19" t="s">
        <v>239</v>
      </c>
      <c r="F87" s="38">
        <v>9302499</v>
      </c>
      <c r="G87" s="39">
        <v>45536</v>
      </c>
      <c r="H87" s="40" t="s">
        <v>19</v>
      </c>
      <c r="I87" s="41" t="s">
        <v>70</v>
      </c>
      <c r="J87" s="37" t="s">
        <v>69</v>
      </c>
      <c r="K87" s="58">
        <v>45540</v>
      </c>
      <c r="L87" s="38">
        <v>0.06</v>
      </c>
      <c r="O87" s="18" t="s">
        <v>536</v>
      </c>
      <c r="P87" s="18">
        <v>9373008</v>
      </c>
      <c r="Q87" s="70" t="s">
        <v>210</v>
      </c>
      <c r="R87" s="18" t="s">
        <v>87</v>
      </c>
      <c r="S87" s="79" t="s">
        <v>23</v>
      </c>
      <c r="T87" s="73">
        <v>45543</v>
      </c>
      <c r="U87" s="69" t="s">
        <v>132</v>
      </c>
      <c r="V87" s="78">
        <v>5.9080590000000002E-2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19</v>
      </c>
      <c r="C88" s="37" t="s">
        <v>90</v>
      </c>
      <c r="D88" s="37" t="s">
        <v>89</v>
      </c>
      <c r="E88" s="19" t="s">
        <v>384</v>
      </c>
      <c r="F88" s="38">
        <v>9321732</v>
      </c>
      <c r="G88" s="39">
        <v>45528</v>
      </c>
      <c r="H88" s="40" t="s">
        <v>57</v>
      </c>
      <c r="I88" s="41" t="s">
        <v>74</v>
      </c>
      <c r="J88" s="37" t="s">
        <v>407</v>
      </c>
      <c r="K88" s="58">
        <v>45543</v>
      </c>
      <c r="L88" s="38">
        <v>0.06</v>
      </c>
      <c r="O88" s="18" t="s">
        <v>537</v>
      </c>
      <c r="P88" s="18">
        <v>9373010</v>
      </c>
      <c r="Q88" s="70" t="s">
        <v>28</v>
      </c>
      <c r="R88" s="18" t="s">
        <v>22</v>
      </c>
      <c r="S88" s="79" t="s">
        <v>23</v>
      </c>
      <c r="T88" s="73">
        <v>45540</v>
      </c>
      <c r="U88" s="69" t="s">
        <v>135</v>
      </c>
      <c r="V88" s="78">
        <v>7.0000000000000007E-2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19</v>
      </c>
      <c r="C89" s="37" t="s">
        <v>90</v>
      </c>
      <c r="D89" s="37" t="s">
        <v>89</v>
      </c>
      <c r="E89" s="19" t="s">
        <v>358</v>
      </c>
      <c r="F89" s="38">
        <v>9397353</v>
      </c>
      <c r="G89" s="39">
        <v>45534</v>
      </c>
      <c r="H89" s="60" t="s">
        <v>32</v>
      </c>
      <c r="I89" s="61" t="s">
        <v>49</v>
      </c>
      <c r="J89" s="62" t="s">
        <v>48</v>
      </c>
      <c r="K89" s="58">
        <v>45539</v>
      </c>
      <c r="L89" s="38">
        <v>0.09</v>
      </c>
      <c r="O89" s="18" t="s">
        <v>538</v>
      </c>
      <c r="P89" s="18">
        <v>9636723</v>
      </c>
      <c r="Q89" s="70" t="s">
        <v>103</v>
      </c>
      <c r="R89" s="18" t="s">
        <v>372</v>
      </c>
      <c r="S89" s="79" t="s">
        <v>11</v>
      </c>
      <c r="T89" s="73">
        <v>45540</v>
      </c>
      <c r="U89" s="69" t="s">
        <v>133</v>
      </c>
      <c r="V89" s="78">
        <v>5.9897475000000006E-2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19</v>
      </c>
      <c r="C90" s="37" t="s">
        <v>90</v>
      </c>
      <c r="D90" s="37" t="s">
        <v>89</v>
      </c>
      <c r="E90" s="19" t="s">
        <v>305</v>
      </c>
      <c r="F90" s="38">
        <v>9443413</v>
      </c>
      <c r="G90" s="39">
        <v>45525</v>
      </c>
      <c r="H90" s="40" t="s">
        <v>57</v>
      </c>
      <c r="I90" s="41" t="s">
        <v>23</v>
      </c>
      <c r="J90" s="37" t="s">
        <v>57</v>
      </c>
      <c r="K90" s="58">
        <v>45542.761874999997</v>
      </c>
      <c r="L90" s="38">
        <v>0.11</v>
      </c>
      <c r="O90" s="18" t="s">
        <v>500</v>
      </c>
      <c r="P90" s="18">
        <v>9952816</v>
      </c>
      <c r="Q90" s="70" t="s">
        <v>62</v>
      </c>
      <c r="R90" s="18" t="s">
        <v>61</v>
      </c>
      <c r="S90" s="79" t="s">
        <v>23</v>
      </c>
      <c r="T90" s="73">
        <v>45538</v>
      </c>
      <c r="U90" s="69" t="s">
        <v>134</v>
      </c>
      <c r="V90" s="78">
        <v>3.2383800000000004E-2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19</v>
      </c>
      <c r="C91" s="37" t="s">
        <v>90</v>
      </c>
      <c r="D91" s="37" t="s">
        <v>89</v>
      </c>
      <c r="E91" s="19" t="s">
        <v>385</v>
      </c>
      <c r="F91" s="38">
        <v>9247194</v>
      </c>
      <c r="G91" s="39">
        <v>45524</v>
      </c>
      <c r="H91" s="40" t="s">
        <v>57</v>
      </c>
      <c r="I91" s="41" t="s">
        <v>82</v>
      </c>
      <c r="J91" s="37" t="s">
        <v>81</v>
      </c>
      <c r="K91" s="58">
        <v>45542</v>
      </c>
      <c r="L91" s="38">
        <v>0.05</v>
      </c>
      <c r="O91" s="18" t="s">
        <v>295</v>
      </c>
      <c r="P91" s="18">
        <v>9262211</v>
      </c>
      <c r="Q91" s="70" t="s">
        <v>66</v>
      </c>
      <c r="R91" s="18" t="s">
        <v>67</v>
      </c>
      <c r="S91" s="79" t="s">
        <v>11</v>
      </c>
      <c r="T91" s="73">
        <v>45543</v>
      </c>
      <c r="U91" s="69" t="s">
        <v>132</v>
      </c>
      <c r="V91" s="78">
        <v>5.710500000000001E-2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19</v>
      </c>
      <c r="C92" s="37" t="s">
        <v>90</v>
      </c>
      <c r="D92" s="37" t="s">
        <v>89</v>
      </c>
      <c r="E92" s="19" t="s">
        <v>426</v>
      </c>
      <c r="F92" s="38">
        <v>9929106</v>
      </c>
      <c r="G92" s="39">
        <v>45530</v>
      </c>
      <c r="H92" s="40" t="s">
        <v>32</v>
      </c>
      <c r="I92" s="41" t="s">
        <v>31</v>
      </c>
      <c r="J92" s="37" t="s">
        <v>197</v>
      </c>
      <c r="K92" s="58">
        <v>45541.957118055558</v>
      </c>
      <c r="L92" s="38">
        <v>0.08</v>
      </c>
      <c r="O92" s="18" t="s">
        <v>539</v>
      </c>
      <c r="P92" s="18">
        <v>9262209</v>
      </c>
      <c r="Q92" s="70" t="s">
        <v>66</v>
      </c>
      <c r="R92" s="18" t="s">
        <v>67</v>
      </c>
      <c r="S92" s="79" t="s">
        <v>11</v>
      </c>
      <c r="T92" s="73">
        <v>45538</v>
      </c>
      <c r="U92" s="69" t="s">
        <v>134</v>
      </c>
      <c r="V92" s="78">
        <v>5.710500000000001E-2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19</v>
      </c>
      <c r="C93" s="37" t="s">
        <v>90</v>
      </c>
      <c r="D93" s="37" t="s">
        <v>89</v>
      </c>
      <c r="E93" s="19" t="s">
        <v>427</v>
      </c>
      <c r="F93" s="38">
        <v>9061928</v>
      </c>
      <c r="G93" s="39">
        <v>45520</v>
      </c>
      <c r="H93" s="40" t="s">
        <v>57</v>
      </c>
      <c r="I93" s="41" t="s">
        <v>82</v>
      </c>
      <c r="J93" s="37" t="s">
        <v>84</v>
      </c>
      <c r="K93" s="58">
        <v>45540</v>
      </c>
      <c r="L93" s="38">
        <v>0.05</v>
      </c>
      <c r="O93" s="18" t="s">
        <v>540</v>
      </c>
      <c r="P93" s="18">
        <v>9267015</v>
      </c>
      <c r="Q93" s="70" t="s">
        <v>66</v>
      </c>
      <c r="R93" s="18" t="s">
        <v>67</v>
      </c>
      <c r="S93" s="79" t="s">
        <v>11</v>
      </c>
      <c r="T93" s="73">
        <v>45541</v>
      </c>
      <c r="U93" s="69" t="s">
        <v>129</v>
      </c>
      <c r="V93" s="78">
        <v>5.9110560000000006E-2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19</v>
      </c>
      <c r="C94" s="37" t="s">
        <v>90</v>
      </c>
      <c r="D94" s="37" t="s">
        <v>89</v>
      </c>
      <c r="E94" s="19" t="s">
        <v>386</v>
      </c>
      <c r="F94" s="38">
        <v>9403645</v>
      </c>
      <c r="G94" s="39">
        <v>45525</v>
      </c>
      <c r="H94" s="40" t="s">
        <v>57</v>
      </c>
      <c r="I94" s="41" t="s">
        <v>93</v>
      </c>
      <c r="J94" s="37" t="s">
        <v>283</v>
      </c>
      <c r="K94" s="58">
        <v>45538</v>
      </c>
      <c r="L94" s="38">
        <v>0.05</v>
      </c>
      <c r="O94" s="18" t="s">
        <v>327</v>
      </c>
      <c r="P94" s="18">
        <v>9917555</v>
      </c>
      <c r="Q94" s="70" t="s">
        <v>66</v>
      </c>
      <c r="R94" s="18" t="s">
        <v>67</v>
      </c>
      <c r="S94" s="79" t="s">
        <v>11</v>
      </c>
      <c r="T94" s="73">
        <v>45543</v>
      </c>
      <c r="U94" s="69" t="s">
        <v>132</v>
      </c>
      <c r="V94" s="78">
        <v>7.0470000000000005E-2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19</v>
      </c>
      <c r="C95" s="37" t="s">
        <v>90</v>
      </c>
      <c r="D95" s="37" t="s">
        <v>89</v>
      </c>
      <c r="E95" s="19" t="s">
        <v>428</v>
      </c>
      <c r="F95" s="38">
        <v>9964182</v>
      </c>
      <c r="G95" s="39">
        <v>45512</v>
      </c>
      <c r="H95" s="40" t="s">
        <v>190</v>
      </c>
      <c r="I95" s="41" t="s">
        <v>33</v>
      </c>
      <c r="J95" s="37" t="s">
        <v>344</v>
      </c>
      <c r="K95" s="58">
        <v>45543</v>
      </c>
      <c r="L95" s="38">
        <v>0.08</v>
      </c>
      <c r="O95" s="18" t="s">
        <v>262</v>
      </c>
      <c r="P95" s="18">
        <v>9834301</v>
      </c>
      <c r="Q95" s="70" t="s">
        <v>4</v>
      </c>
      <c r="R95" s="18" t="s">
        <v>273</v>
      </c>
      <c r="S95" s="79" t="s">
        <v>11</v>
      </c>
      <c r="T95" s="73">
        <v>45543</v>
      </c>
      <c r="U95" s="69" t="s">
        <v>132</v>
      </c>
      <c r="V95" s="78">
        <v>7.0470000000000005E-2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19</v>
      </c>
      <c r="C96" s="37" t="s">
        <v>98</v>
      </c>
      <c r="D96" s="37" t="s">
        <v>99</v>
      </c>
      <c r="E96" s="19" t="s">
        <v>429</v>
      </c>
      <c r="F96" s="38">
        <v>9336737</v>
      </c>
      <c r="G96" s="39">
        <v>45534</v>
      </c>
      <c r="H96" s="40" t="s">
        <v>23</v>
      </c>
      <c r="I96" s="41" t="s">
        <v>23</v>
      </c>
      <c r="J96" s="37" t="s">
        <v>23</v>
      </c>
      <c r="K96" s="58">
        <v>45537</v>
      </c>
      <c r="L96" s="38">
        <v>0.06</v>
      </c>
      <c r="O96" s="18" t="s">
        <v>541</v>
      </c>
      <c r="P96" s="18">
        <v>9834313</v>
      </c>
      <c r="Q96" s="70" t="s">
        <v>4</v>
      </c>
      <c r="R96" s="18" t="s">
        <v>273</v>
      </c>
      <c r="S96" s="79" t="s">
        <v>11</v>
      </c>
      <c r="T96" s="73">
        <v>45540</v>
      </c>
      <c r="U96" s="69" t="s">
        <v>133</v>
      </c>
      <c r="V96" s="78">
        <v>7.0470000000000005E-2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14</v>
      </c>
      <c r="C97" s="37" t="s">
        <v>13</v>
      </c>
      <c r="D97" s="37" t="s">
        <v>12</v>
      </c>
      <c r="E97" s="19" t="s">
        <v>302</v>
      </c>
      <c r="F97" s="38">
        <v>9275347</v>
      </c>
      <c r="G97" s="39">
        <v>45536</v>
      </c>
      <c r="H97" s="40" t="s">
        <v>190</v>
      </c>
      <c r="I97" s="41" t="s">
        <v>46</v>
      </c>
      <c r="J97" s="37" t="s">
        <v>430</v>
      </c>
      <c r="K97" s="58">
        <v>45538</v>
      </c>
      <c r="L97" s="38">
        <v>0.06</v>
      </c>
      <c r="O97" s="18" t="s">
        <v>280</v>
      </c>
      <c r="P97" s="18">
        <v>9264910</v>
      </c>
      <c r="Q97" s="70" t="s">
        <v>51</v>
      </c>
      <c r="R97" s="18" t="s">
        <v>50</v>
      </c>
      <c r="S97" s="79" t="s">
        <v>23</v>
      </c>
      <c r="T97" s="73">
        <v>45542</v>
      </c>
      <c r="U97" s="69" t="s">
        <v>131</v>
      </c>
      <c r="V97" s="78">
        <v>5.5485000000000007E-2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14</v>
      </c>
      <c r="C98" s="37" t="s">
        <v>13</v>
      </c>
      <c r="D98" s="37" t="s">
        <v>12</v>
      </c>
      <c r="E98" s="19" t="s">
        <v>431</v>
      </c>
      <c r="F98" s="38">
        <v>9761243</v>
      </c>
      <c r="G98" s="39">
        <v>45533</v>
      </c>
      <c r="H98" s="40" t="s">
        <v>189</v>
      </c>
      <c r="I98" s="41" t="s">
        <v>54</v>
      </c>
      <c r="J98" s="37" t="s">
        <v>286</v>
      </c>
      <c r="K98" s="58">
        <v>45539</v>
      </c>
      <c r="L98" s="38">
        <v>7.0000000000000007E-2</v>
      </c>
      <c r="O98" s="18" t="s">
        <v>233</v>
      </c>
      <c r="P98" s="18">
        <v>9645736</v>
      </c>
      <c r="Q98" s="70" t="s">
        <v>24</v>
      </c>
      <c r="R98" s="18" t="s">
        <v>22</v>
      </c>
      <c r="S98" s="79" t="s">
        <v>23</v>
      </c>
      <c r="T98" s="73">
        <v>45540</v>
      </c>
      <c r="U98" s="69" t="s">
        <v>133</v>
      </c>
      <c r="V98" s="78">
        <v>6.1965000000000006E-2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41</v>
      </c>
      <c r="C99" s="37" t="s">
        <v>77</v>
      </c>
      <c r="D99" s="37" t="s">
        <v>240</v>
      </c>
      <c r="E99" s="19" t="s">
        <v>432</v>
      </c>
      <c r="F99" s="38">
        <v>9917543</v>
      </c>
      <c r="G99" s="39">
        <v>45514</v>
      </c>
      <c r="H99" s="40" t="s">
        <v>23</v>
      </c>
      <c r="I99" s="41" t="s">
        <v>23</v>
      </c>
      <c r="J99" s="37" t="s">
        <v>23</v>
      </c>
      <c r="K99" s="58">
        <v>45539</v>
      </c>
      <c r="L99" s="38">
        <v>0.08</v>
      </c>
      <c r="O99" s="18" t="s">
        <v>380</v>
      </c>
      <c r="P99" s="18">
        <v>9490961</v>
      </c>
      <c r="Q99" s="70" t="s">
        <v>15</v>
      </c>
      <c r="R99" s="18" t="s">
        <v>16</v>
      </c>
      <c r="S99" s="79" t="s">
        <v>11</v>
      </c>
      <c r="T99" s="73">
        <v>45542</v>
      </c>
      <c r="U99" s="69" t="s">
        <v>131</v>
      </c>
      <c r="V99" s="78">
        <v>6.4911780000000002E-2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39</v>
      </c>
      <c r="C100" s="37" t="s">
        <v>101</v>
      </c>
      <c r="D100" s="37" t="s">
        <v>198</v>
      </c>
      <c r="E100" s="19" t="s">
        <v>373</v>
      </c>
      <c r="F100" s="38">
        <v>9946829</v>
      </c>
      <c r="G100" s="39">
        <v>45527</v>
      </c>
      <c r="H100" s="40" t="s">
        <v>11</v>
      </c>
      <c r="I100" s="41" t="s">
        <v>107</v>
      </c>
      <c r="J100" s="37" t="s">
        <v>107</v>
      </c>
      <c r="K100" s="58">
        <v>45540</v>
      </c>
      <c r="L100" s="38">
        <v>0.08</v>
      </c>
      <c r="O100" s="18" t="s">
        <v>542</v>
      </c>
      <c r="P100" s="18">
        <v>9701217</v>
      </c>
      <c r="Q100" s="70" t="s">
        <v>26</v>
      </c>
      <c r="R100" s="18" t="s">
        <v>22</v>
      </c>
      <c r="S100" s="79" t="s">
        <v>23</v>
      </c>
      <c r="T100" s="73">
        <v>45539</v>
      </c>
      <c r="U100" s="69" t="s">
        <v>135</v>
      </c>
      <c r="V100" s="78">
        <v>0.08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39</v>
      </c>
      <c r="C101" s="37" t="s">
        <v>101</v>
      </c>
      <c r="D101" s="37" t="s">
        <v>102</v>
      </c>
      <c r="E101" s="19" t="s">
        <v>433</v>
      </c>
      <c r="F101" s="38">
        <v>9850678</v>
      </c>
      <c r="G101" s="39">
        <v>45519</v>
      </c>
      <c r="H101" s="40" t="s">
        <v>189</v>
      </c>
      <c r="I101" s="41" t="s">
        <v>43</v>
      </c>
      <c r="J101" s="37" t="s">
        <v>434</v>
      </c>
      <c r="K101" s="58">
        <v>45539</v>
      </c>
      <c r="L101" s="38">
        <v>0.08</v>
      </c>
      <c r="O101" s="18" t="s">
        <v>357</v>
      </c>
      <c r="P101" s="18">
        <v>9659725</v>
      </c>
      <c r="Q101" s="70" t="s">
        <v>62</v>
      </c>
      <c r="R101" s="18" t="s">
        <v>61</v>
      </c>
      <c r="S101" s="79" t="s">
        <v>23</v>
      </c>
      <c r="T101" s="73">
        <v>45537</v>
      </c>
      <c r="U101" s="69" t="s">
        <v>130</v>
      </c>
      <c r="V101" s="78">
        <v>7.0470000000000005E-2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39</v>
      </c>
      <c r="C102" s="37" t="s">
        <v>101</v>
      </c>
      <c r="D102" s="37" t="s">
        <v>102</v>
      </c>
      <c r="E102" s="19" t="s">
        <v>345</v>
      </c>
      <c r="F102" s="38">
        <v>9796781</v>
      </c>
      <c r="G102" s="39">
        <v>45497</v>
      </c>
      <c r="H102" s="40" t="s">
        <v>57</v>
      </c>
      <c r="I102" s="41" t="s">
        <v>56</v>
      </c>
      <c r="J102" s="37" t="s">
        <v>237</v>
      </c>
      <c r="K102" s="58">
        <v>45543</v>
      </c>
      <c r="L102" s="38">
        <v>0.08</v>
      </c>
      <c r="O102" s="18" t="s">
        <v>543</v>
      </c>
      <c r="P102" s="18">
        <v>9770438</v>
      </c>
      <c r="Q102" s="70" t="s">
        <v>102</v>
      </c>
      <c r="R102" s="18" t="s">
        <v>372</v>
      </c>
      <c r="S102" s="79" t="s">
        <v>11</v>
      </c>
      <c r="T102" s="73">
        <v>45541</v>
      </c>
      <c r="U102" s="69" t="s">
        <v>129</v>
      </c>
      <c r="V102" s="78">
        <v>7.1684999999999999E-2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39</v>
      </c>
      <c r="C103" s="37" t="s">
        <v>101</v>
      </c>
      <c r="D103" s="37" t="s">
        <v>102</v>
      </c>
      <c r="E103" s="19" t="s">
        <v>435</v>
      </c>
      <c r="F103" s="38">
        <v>9924869</v>
      </c>
      <c r="G103" s="39">
        <v>45506</v>
      </c>
      <c r="H103" s="40" t="s">
        <v>23</v>
      </c>
      <c r="I103" s="41" t="s">
        <v>23</v>
      </c>
      <c r="J103" s="37" t="s">
        <v>23</v>
      </c>
      <c r="K103" s="58">
        <v>45537</v>
      </c>
      <c r="L103" s="38">
        <v>0.08</v>
      </c>
      <c r="O103" s="18" t="s">
        <v>490</v>
      </c>
      <c r="P103" s="18">
        <v>9321770</v>
      </c>
      <c r="Q103" s="70" t="s">
        <v>21</v>
      </c>
      <c r="R103" s="18" t="s">
        <v>22</v>
      </c>
      <c r="S103" s="79" t="s">
        <v>23</v>
      </c>
      <c r="T103" s="73">
        <v>45538</v>
      </c>
      <c r="U103" s="69" t="s">
        <v>134</v>
      </c>
      <c r="V103" s="78">
        <v>5.8725000000000006E-2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39</v>
      </c>
      <c r="C104" s="37" t="s">
        <v>101</v>
      </c>
      <c r="D104" s="37" t="s">
        <v>102</v>
      </c>
      <c r="E104" s="19" t="s">
        <v>436</v>
      </c>
      <c r="F104" s="38">
        <v>9413327</v>
      </c>
      <c r="G104" s="39">
        <v>45532</v>
      </c>
      <c r="H104" s="40" t="s">
        <v>11</v>
      </c>
      <c r="I104" s="41" t="s">
        <v>11</v>
      </c>
      <c r="J104" s="37" t="s">
        <v>437</v>
      </c>
      <c r="K104" s="58">
        <v>45538</v>
      </c>
      <c r="L104" s="38">
        <v>0.08</v>
      </c>
      <c r="O104" s="18" t="s">
        <v>491</v>
      </c>
      <c r="P104" s="18">
        <v>9869942</v>
      </c>
      <c r="Q104" s="70" t="s">
        <v>24</v>
      </c>
      <c r="R104" s="18" t="s">
        <v>22</v>
      </c>
      <c r="S104" s="79" t="s">
        <v>23</v>
      </c>
      <c r="T104" s="73">
        <v>45537</v>
      </c>
      <c r="U104" s="69" t="s">
        <v>130</v>
      </c>
      <c r="V104" s="78">
        <v>7.0470000000000005E-2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39</v>
      </c>
      <c r="C105" s="37" t="s">
        <v>101</v>
      </c>
      <c r="D105" s="37" t="s">
        <v>102</v>
      </c>
      <c r="E105" s="19" t="s">
        <v>438</v>
      </c>
      <c r="F105" s="38">
        <v>9903425</v>
      </c>
      <c r="G105" s="39">
        <v>45499</v>
      </c>
      <c r="H105" s="40" t="s">
        <v>57</v>
      </c>
      <c r="I105" s="41" t="s">
        <v>23</v>
      </c>
      <c r="J105" s="37" t="s">
        <v>57</v>
      </c>
      <c r="K105" s="58">
        <v>45537</v>
      </c>
      <c r="L105" s="38">
        <v>0.08</v>
      </c>
      <c r="O105" s="18" t="s">
        <v>544</v>
      </c>
      <c r="P105" s="18">
        <v>9888766</v>
      </c>
      <c r="Q105" s="70" t="s">
        <v>208</v>
      </c>
      <c r="R105" s="18" t="s">
        <v>187</v>
      </c>
      <c r="S105" s="79" t="s">
        <v>23</v>
      </c>
      <c r="T105" s="73">
        <v>45542</v>
      </c>
      <c r="U105" s="69" t="s">
        <v>131</v>
      </c>
      <c r="V105" s="78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39</v>
      </c>
      <c r="C106" s="37" t="s">
        <v>101</v>
      </c>
      <c r="D106" s="37" t="s">
        <v>105</v>
      </c>
      <c r="E106" s="19" t="s">
        <v>439</v>
      </c>
      <c r="F106" s="38">
        <v>9870525</v>
      </c>
      <c r="G106" s="39">
        <v>45500</v>
      </c>
      <c r="H106" s="40" t="s">
        <v>23</v>
      </c>
      <c r="I106" s="41" t="s">
        <v>23</v>
      </c>
      <c r="J106" s="37" t="s">
        <v>23</v>
      </c>
      <c r="K106" s="58">
        <v>45540</v>
      </c>
      <c r="L106" s="38">
        <v>7.0000000000000007E-2</v>
      </c>
      <c r="O106" s="18" t="s">
        <v>287</v>
      </c>
      <c r="P106" s="18">
        <v>9761267</v>
      </c>
      <c r="Q106" s="70" t="s">
        <v>12</v>
      </c>
      <c r="R106" s="18" t="s">
        <v>13</v>
      </c>
      <c r="S106" s="79" t="s">
        <v>11</v>
      </c>
      <c r="T106" s="73">
        <v>45544</v>
      </c>
      <c r="U106" s="69" t="s">
        <v>130</v>
      </c>
      <c r="V106" s="78">
        <v>6.8849999999999995E-2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39</v>
      </c>
      <c r="C107" s="37" t="s">
        <v>101</v>
      </c>
      <c r="D107" s="37" t="s">
        <v>105</v>
      </c>
      <c r="E107" s="19" t="s">
        <v>440</v>
      </c>
      <c r="F107" s="38">
        <v>9892456</v>
      </c>
      <c r="G107" s="39">
        <v>45522</v>
      </c>
      <c r="H107" s="40" t="s">
        <v>11</v>
      </c>
      <c r="I107" s="41" t="s">
        <v>107</v>
      </c>
      <c r="J107" s="37" t="s">
        <v>107</v>
      </c>
      <c r="K107" s="58">
        <v>45539.146261574075</v>
      </c>
      <c r="L107" s="38">
        <v>7.0000000000000007E-2</v>
      </c>
      <c r="O107" s="18" t="s">
        <v>315</v>
      </c>
      <c r="P107" s="18">
        <v>9698123</v>
      </c>
      <c r="Q107" s="70" t="s">
        <v>25</v>
      </c>
      <c r="R107" s="18" t="s">
        <v>22</v>
      </c>
      <c r="S107" s="79" t="s">
        <v>23</v>
      </c>
      <c r="T107" s="73">
        <v>45539</v>
      </c>
      <c r="U107" s="69" t="s">
        <v>135</v>
      </c>
      <c r="V107" s="78">
        <v>7.2900000000000006E-2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39</v>
      </c>
      <c r="C108" s="37" t="s">
        <v>101</v>
      </c>
      <c r="D108" s="37" t="s">
        <v>200</v>
      </c>
      <c r="E108" s="19" t="s">
        <v>375</v>
      </c>
      <c r="F108" s="38">
        <v>9878888</v>
      </c>
      <c r="G108" s="39">
        <v>45523</v>
      </c>
      <c r="H108" s="40" t="s">
        <v>190</v>
      </c>
      <c r="I108" s="41" t="s">
        <v>65</v>
      </c>
      <c r="J108" s="37" t="s">
        <v>141</v>
      </c>
      <c r="K108" s="58">
        <v>45539</v>
      </c>
      <c r="L108" s="38">
        <v>7.0000000000000007E-2</v>
      </c>
      <c r="O108" s="18" t="s">
        <v>545</v>
      </c>
      <c r="P108" s="18">
        <v>9750256</v>
      </c>
      <c r="Q108" s="70" t="s">
        <v>26</v>
      </c>
      <c r="R108" s="18" t="s">
        <v>22</v>
      </c>
      <c r="S108" s="79" t="s">
        <v>23</v>
      </c>
      <c r="T108" s="73">
        <v>45542</v>
      </c>
      <c r="U108" s="69" t="s">
        <v>131</v>
      </c>
      <c r="V108" s="78">
        <v>7.0000000000000007E-2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39</v>
      </c>
      <c r="C109" s="37" t="s">
        <v>101</v>
      </c>
      <c r="D109" s="37" t="s">
        <v>200</v>
      </c>
      <c r="E109" s="19" t="s">
        <v>441</v>
      </c>
      <c r="F109" s="38">
        <v>9627502</v>
      </c>
      <c r="G109" s="39">
        <v>45509</v>
      </c>
      <c r="H109" s="40" t="s">
        <v>23</v>
      </c>
      <c r="I109" s="41" t="s">
        <v>23</v>
      </c>
      <c r="J109" s="37" t="s">
        <v>23</v>
      </c>
      <c r="K109" s="58">
        <v>45540</v>
      </c>
      <c r="L109" s="38">
        <v>7.0000000000000007E-2</v>
      </c>
      <c r="O109" s="18" t="s">
        <v>546</v>
      </c>
      <c r="P109" s="18">
        <v>9750232</v>
      </c>
      <c r="Q109" s="70" t="s">
        <v>66</v>
      </c>
      <c r="R109" s="18" t="s">
        <v>67</v>
      </c>
      <c r="S109" s="79" t="s">
        <v>11</v>
      </c>
      <c r="T109" s="73">
        <v>45543</v>
      </c>
      <c r="U109" s="69" t="s">
        <v>132</v>
      </c>
      <c r="V109" s="78">
        <v>7.0470000000000005E-2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39</v>
      </c>
      <c r="C110" s="37" t="s">
        <v>101</v>
      </c>
      <c r="D110" s="37" t="s">
        <v>289</v>
      </c>
      <c r="E110" s="19" t="s">
        <v>326</v>
      </c>
      <c r="F110" s="38">
        <v>9682605</v>
      </c>
      <c r="G110" s="39">
        <v>45506</v>
      </c>
      <c r="H110" s="40" t="s">
        <v>32</v>
      </c>
      <c r="I110" s="41" t="s">
        <v>49</v>
      </c>
      <c r="J110" s="37" t="s">
        <v>442</v>
      </c>
      <c r="K110" s="58">
        <v>45539</v>
      </c>
      <c r="L110" s="38">
        <v>7.0000000000000007E-2</v>
      </c>
      <c r="O110" s="18" t="s">
        <v>492</v>
      </c>
      <c r="P110" s="18">
        <v>9750244</v>
      </c>
      <c r="Q110" s="70" t="s">
        <v>26</v>
      </c>
      <c r="R110" s="18" t="s">
        <v>22</v>
      </c>
      <c r="S110" s="79" t="s">
        <v>23</v>
      </c>
      <c r="T110" s="73">
        <v>45537</v>
      </c>
      <c r="U110" s="69" t="s">
        <v>130</v>
      </c>
      <c r="V110" s="78">
        <v>7.0470000000000005E-2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39</v>
      </c>
      <c r="C111" s="37" t="s">
        <v>101</v>
      </c>
      <c r="D111" s="37" t="s">
        <v>289</v>
      </c>
      <c r="E111" s="19" t="s">
        <v>443</v>
      </c>
      <c r="F111" s="38">
        <v>9770945</v>
      </c>
      <c r="G111" s="39">
        <v>45496</v>
      </c>
      <c r="H111" s="40" t="s">
        <v>57</v>
      </c>
      <c r="I111" s="41" t="s">
        <v>56</v>
      </c>
      <c r="J111" s="37" t="s">
        <v>58</v>
      </c>
      <c r="K111" s="58">
        <v>45538</v>
      </c>
      <c r="L111" s="38">
        <v>7.0000000000000007E-2</v>
      </c>
      <c r="O111" s="18" t="s">
        <v>547</v>
      </c>
      <c r="P111" s="18">
        <v>9766889</v>
      </c>
      <c r="Q111" s="70" t="s">
        <v>104</v>
      </c>
      <c r="R111" s="18" t="s">
        <v>372</v>
      </c>
      <c r="S111" s="79" t="s">
        <v>11</v>
      </c>
      <c r="T111" s="73">
        <v>45540</v>
      </c>
      <c r="U111" s="69" t="s">
        <v>133</v>
      </c>
      <c r="V111" s="78">
        <v>7.0470000000000005E-2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39</v>
      </c>
      <c r="C112" s="37" t="s">
        <v>101</v>
      </c>
      <c r="D112" s="37" t="s">
        <v>289</v>
      </c>
      <c r="E112" s="19" t="s">
        <v>444</v>
      </c>
      <c r="F112" s="38">
        <v>9902938</v>
      </c>
      <c r="G112" s="39">
        <v>45528</v>
      </c>
      <c r="H112" s="40" t="s">
        <v>11</v>
      </c>
      <c r="I112" s="41" t="s">
        <v>107</v>
      </c>
      <c r="J112" s="37" t="s">
        <v>107</v>
      </c>
      <c r="K112" s="58">
        <v>45541</v>
      </c>
      <c r="L112" s="38">
        <v>0.08</v>
      </c>
      <c r="O112" s="18" t="s">
        <v>304</v>
      </c>
      <c r="P112" s="18">
        <v>9888481</v>
      </c>
      <c r="Q112" s="70" t="s">
        <v>103</v>
      </c>
      <c r="R112" s="18" t="s">
        <v>372</v>
      </c>
      <c r="S112" s="79" t="s">
        <v>11</v>
      </c>
      <c r="T112" s="73">
        <v>45543</v>
      </c>
      <c r="U112" s="69" t="s">
        <v>132</v>
      </c>
      <c r="V112" s="78">
        <v>7.146711E-2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39</v>
      </c>
      <c r="C113" s="37" t="s">
        <v>101</v>
      </c>
      <c r="D113" s="37" t="s">
        <v>103</v>
      </c>
      <c r="E113" s="19" t="s">
        <v>445</v>
      </c>
      <c r="F113" s="38">
        <v>9636797</v>
      </c>
      <c r="G113" s="39">
        <v>45498</v>
      </c>
      <c r="H113" s="40" t="s">
        <v>23</v>
      </c>
      <c r="I113" s="41" t="s">
        <v>23</v>
      </c>
      <c r="J113" s="37" t="s">
        <v>23</v>
      </c>
      <c r="K113" s="58">
        <v>45539</v>
      </c>
      <c r="L113" s="38">
        <v>0.05</v>
      </c>
      <c r="O113" s="18" t="s">
        <v>493</v>
      </c>
      <c r="P113" s="18">
        <v>9630028</v>
      </c>
      <c r="Q113" s="70" t="s">
        <v>494</v>
      </c>
      <c r="R113" s="18" t="s">
        <v>273</v>
      </c>
      <c r="S113" s="79" t="s">
        <v>11</v>
      </c>
      <c r="T113" s="73">
        <v>45537</v>
      </c>
      <c r="U113" s="69" t="s">
        <v>130</v>
      </c>
      <c r="V113" s="78">
        <v>6.8931000000000006E-2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39</v>
      </c>
      <c r="C114" s="37" t="s">
        <v>101</v>
      </c>
      <c r="D114" s="37" t="s">
        <v>103</v>
      </c>
      <c r="E114" s="37" t="s">
        <v>446</v>
      </c>
      <c r="F114" s="38">
        <v>9853137</v>
      </c>
      <c r="G114" s="39">
        <v>45495</v>
      </c>
      <c r="H114" s="37" t="s">
        <v>57</v>
      </c>
      <c r="I114" s="37" t="s">
        <v>56</v>
      </c>
      <c r="J114" s="37" t="s">
        <v>58</v>
      </c>
      <c r="K114" s="42">
        <v>45540</v>
      </c>
      <c r="L114" s="38">
        <v>0.08</v>
      </c>
      <c r="O114" s="18" t="s">
        <v>293</v>
      </c>
      <c r="P114" s="18">
        <v>9030814</v>
      </c>
      <c r="Q114" s="70" t="s">
        <v>62</v>
      </c>
      <c r="R114" s="18" t="s">
        <v>61</v>
      </c>
      <c r="S114" s="79" t="s">
        <v>23</v>
      </c>
      <c r="T114" s="73">
        <v>45537</v>
      </c>
      <c r="U114" s="69" t="s">
        <v>130</v>
      </c>
      <c r="V114" s="78">
        <v>5.2811999999999998E-2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39</v>
      </c>
      <c r="C115" s="37" t="s">
        <v>101</v>
      </c>
      <c r="D115" s="37" t="s">
        <v>104</v>
      </c>
      <c r="E115" s="37" t="s">
        <v>328</v>
      </c>
      <c r="F115" s="38">
        <v>9326603</v>
      </c>
      <c r="G115" s="39">
        <v>45522</v>
      </c>
      <c r="H115" s="37" t="s">
        <v>189</v>
      </c>
      <c r="I115" s="37" t="s">
        <v>88</v>
      </c>
      <c r="J115" s="37" t="s">
        <v>249</v>
      </c>
      <c r="K115" s="42">
        <v>45537</v>
      </c>
      <c r="L115" s="38">
        <v>0.06</v>
      </c>
      <c r="O115" s="18" t="s">
        <v>242</v>
      </c>
      <c r="P115" s="18">
        <v>9248502</v>
      </c>
      <c r="Q115" s="70" t="s">
        <v>62</v>
      </c>
      <c r="R115" s="18" t="s">
        <v>61</v>
      </c>
      <c r="S115" s="79" t="s">
        <v>23</v>
      </c>
      <c r="T115" s="73">
        <v>45538</v>
      </c>
      <c r="U115" s="69" t="s">
        <v>134</v>
      </c>
      <c r="V115" s="78">
        <v>5.5525500000000005E-2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39</v>
      </c>
      <c r="C116" s="37" t="s">
        <v>101</v>
      </c>
      <c r="D116" s="37" t="s">
        <v>104</v>
      </c>
      <c r="E116" s="37" t="s">
        <v>388</v>
      </c>
      <c r="F116" s="38">
        <v>9770921</v>
      </c>
      <c r="G116" s="39">
        <v>45525</v>
      </c>
      <c r="H116" s="37" t="s">
        <v>11</v>
      </c>
      <c r="I116" s="37" t="s">
        <v>107</v>
      </c>
      <c r="J116" s="37" t="s">
        <v>107</v>
      </c>
      <c r="K116" s="42">
        <v>45542</v>
      </c>
      <c r="L116" s="38">
        <v>0.08</v>
      </c>
      <c r="O116" s="18" t="s">
        <v>548</v>
      </c>
      <c r="P116" s="18">
        <v>9030802</v>
      </c>
      <c r="Q116" s="70" t="s">
        <v>62</v>
      </c>
      <c r="R116" s="18" t="s">
        <v>61</v>
      </c>
      <c r="S116" s="79" t="s">
        <v>23</v>
      </c>
      <c r="T116" s="73">
        <v>45543</v>
      </c>
      <c r="U116" s="69" t="s">
        <v>132</v>
      </c>
      <c r="V116" s="78">
        <v>5.5525500000000005E-2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39</v>
      </c>
      <c r="C117" s="37" t="s">
        <v>101</v>
      </c>
      <c r="D117" s="37" t="s">
        <v>104</v>
      </c>
      <c r="E117" s="37" t="s">
        <v>447</v>
      </c>
      <c r="F117" s="38">
        <v>9709491</v>
      </c>
      <c r="G117" s="39">
        <v>45511</v>
      </c>
      <c r="H117" s="37" t="s">
        <v>23</v>
      </c>
      <c r="I117" s="37" t="s">
        <v>23</v>
      </c>
      <c r="J117" s="37" t="s">
        <v>23</v>
      </c>
      <c r="K117" s="42">
        <v>45539</v>
      </c>
      <c r="L117" s="38">
        <v>7.0000000000000007E-2</v>
      </c>
      <c r="O117" s="18" t="s">
        <v>549</v>
      </c>
      <c r="P117" s="18">
        <v>9030826</v>
      </c>
      <c r="Q117" s="70" t="s">
        <v>62</v>
      </c>
      <c r="R117" s="18" t="s">
        <v>61</v>
      </c>
      <c r="S117" s="79" t="s">
        <v>23</v>
      </c>
      <c r="T117" s="73">
        <v>45542</v>
      </c>
      <c r="U117" s="69" t="s">
        <v>131</v>
      </c>
      <c r="V117" s="78">
        <v>5.2811999999999998E-2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39</v>
      </c>
      <c r="C118" s="37" t="s">
        <v>101</v>
      </c>
      <c r="D118" s="37" t="s">
        <v>104</v>
      </c>
      <c r="E118" s="37" t="s">
        <v>290</v>
      </c>
      <c r="F118" s="38">
        <v>9854375</v>
      </c>
      <c r="G118" s="39">
        <v>45494</v>
      </c>
      <c r="H118" s="37" t="s">
        <v>57</v>
      </c>
      <c r="I118" s="37" t="s">
        <v>56</v>
      </c>
      <c r="J118" s="37" t="s">
        <v>58</v>
      </c>
      <c r="K118" s="42">
        <v>45537</v>
      </c>
      <c r="L118" s="38">
        <v>0.08</v>
      </c>
      <c r="O118" s="18" t="s">
        <v>550</v>
      </c>
      <c r="P118" s="18">
        <v>9477593</v>
      </c>
      <c r="Q118" s="70" t="s">
        <v>104</v>
      </c>
      <c r="R118" s="18" t="s">
        <v>372</v>
      </c>
      <c r="S118" s="79" t="s">
        <v>11</v>
      </c>
      <c r="T118" s="73">
        <v>45544</v>
      </c>
      <c r="U118" s="70" t="s">
        <v>130</v>
      </c>
      <c r="V118" s="46">
        <v>7.0226999999999998E-2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39</v>
      </c>
      <c r="C119" s="37" t="s">
        <v>101</v>
      </c>
      <c r="D119" s="37" t="s">
        <v>104</v>
      </c>
      <c r="E119" s="37" t="s">
        <v>223</v>
      </c>
      <c r="F119" s="38">
        <v>9627954</v>
      </c>
      <c r="G119" s="39">
        <v>45530</v>
      </c>
      <c r="H119" s="37" t="s">
        <v>189</v>
      </c>
      <c r="I119" s="37" t="s">
        <v>79</v>
      </c>
      <c r="J119" s="37" t="s">
        <v>258</v>
      </c>
      <c r="K119" s="42">
        <v>45543</v>
      </c>
      <c r="L119" s="38">
        <v>7.0000000000000007E-2</v>
      </c>
      <c r="O119" s="18" t="s">
        <v>495</v>
      </c>
      <c r="P119" s="18">
        <v>9681687</v>
      </c>
      <c r="Q119" s="70" t="s">
        <v>27</v>
      </c>
      <c r="R119" s="18" t="s">
        <v>22</v>
      </c>
      <c r="S119" s="79" t="s">
        <v>23</v>
      </c>
      <c r="T119" s="73">
        <v>45538</v>
      </c>
      <c r="U119" s="70" t="s">
        <v>134</v>
      </c>
      <c r="V119" s="46">
        <v>7.0226999999999998E-2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39</v>
      </c>
      <c r="C120" s="37" t="s">
        <v>101</v>
      </c>
      <c r="D120" s="37" t="s">
        <v>104</v>
      </c>
      <c r="E120" s="37" t="s">
        <v>448</v>
      </c>
      <c r="F120" s="38">
        <v>9937945</v>
      </c>
      <c r="G120" s="39">
        <v>45506</v>
      </c>
      <c r="H120" s="37" t="s">
        <v>57</v>
      </c>
      <c r="I120" s="37" t="s">
        <v>74</v>
      </c>
      <c r="J120" s="37" t="s">
        <v>449</v>
      </c>
      <c r="K120" s="42">
        <v>45541</v>
      </c>
      <c r="L120" s="38">
        <v>0.08</v>
      </c>
      <c r="O120" s="18" t="s">
        <v>551</v>
      </c>
      <c r="P120" s="18">
        <v>9781918</v>
      </c>
      <c r="Q120" s="70" t="s">
        <v>89</v>
      </c>
      <c r="R120" s="18" t="s">
        <v>90</v>
      </c>
      <c r="S120" s="79" t="s">
        <v>19</v>
      </c>
      <c r="T120" s="73">
        <v>45539</v>
      </c>
      <c r="U120" s="69" t="s">
        <v>135</v>
      </c>
      <c r="V120" s="78">
        <v>7.0535609999999999E-2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17</v>
      </c>
      <c r="C121" s="37" t="s">
        <v>37</v>
      </c>
      <c r="D121" s="37" t="s">
        <v>450</v>
      </c>
      <c r="E121" s="37" t="s">
        <v>451</v>
      </c>
      <c r="F121" s="38">
        <v>9317999</v>
      </c>
      <c r="G121" s="39">
        <v>45521</v>
      </c>
      <c r="H121" s="37" t="s">
        <v>23</v>
      </c>
      <c r="I121" s="37" t="s">
        <v>23</v>
      </c>
      <c r="J121" s="37" t="s">
        <v>23</v>
      </c>
      <c r="K121" s="42">
        <v>45542</v>
      </c>
      <c r="L121" s="38">
        <v>0.06</v>
      </c>
      <c r="O121" s="18" t="s">
        <v>552</v>
      </c>
      <c r="P121" s="18">
        <v>9721401</v>
      </c>
      <c r="Q121" s="70" t="s">
        <v>102</v>
      </c>
      <c r="R121" s="18" t="s">
        <v>372</v>
      </c>
      <c r="S121" s="79" t="s">
        <v>11</v>
      </c>
      <c r="T121" s="73">
        <v>45543</v>
      </c>
      <c r="U121" s="69" t="s">
        <v>132</v>
      </c>
      <c r="V121" s="78">
        <v>7.0226999999999998E-2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17</v>
      </c>
      <c r="C122" s="37" t="s">
        <v>67</v>
      </c>
      <c r="D122" s="37" t="s">
        <v>66</v>
      </c>
      <c r="E122" s="37" t="s">
        <v>452</v>
      </c>
      <c r="F122" s="38">
        <v>9862463</v>
      </c>
      <c r="G122" s="39">
        <v>45526</v>
      </c>
      <c r="H122" s="37" t="s">
        <v>23</v>
      </c>
      <c r="I122" s="37" t="s">
        <v>23</v>
      </c>
      <c r="J122" s="37" t="s">
        <v>23</v>
      </c>
      <c r="K122" s="42">
        <v>45540</v>
      </c>
      <c r="L122" s="38">
        <v>0.08</v>
      </c>
      <c r="O122" s="18" t="s">
        <v>255</v>
      </c>
      <c r="P122" s="18">
        <v>9666558</v>
      </c>
      <c r="Q122" s="70" t="s">
        <v>24</v>
      </c>
      <c r="R122" s="18" t="s">
        <v>22</v>
      </c>
      <c r="S122" s="79" t="s">
        <v>23</v>
      </c>
      <c r="T122" s="73">
        <v>45540</v>
      </c>
      <c r="U122" s="69" t="s">
        <v>133</v>
      </c>
      <c r="V122" s="78">
        <v>5.5890000000000009E-2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17</v>
      </c>
      <c r="C123" s="37" t="s">
        <v>67</v>
      </c>
      <c r="D123" s="37" t="s">
        <v>66</v>
      </c>
      <c r="E123" s="37" t="s">
        <v>453</v>
      </c>
      <c r="F123" s="38">
        <v>9864746</v>
      </c>
      <c r="G123" s="39">
        <v>45528</v>
      </c>
      <c r="H123" s="37" t="s">
        <v>11</v>
      </c>
      <c r="I123" s="37" t="s">
        <v>107</v>
      </c>
      <c r="J123" s="37" t="s">
        <v>107</v>
      </c>
      <c r="K123" s="42">
        <v>45539</v>
      </c>
      <c r="L123" s="38">
        <v>0.08</v>
      </c>
      <c r="O123" s="18" t="s">
        <v>553</v>
      </c>
      <c r="P123" s="18">
        <v>9293832</v>
      </c>
      <c r="Q123" s="70" t="s">
        <v>62</v>
      </c>
      <c r="R123" s="18" t="s">
        <v>61</v>
      </c>
      <c r="S123" s="79" t="s">
        <v>23</v>
      </c>
      <c r="T123" s="73">
        <v>45540</v>
      </c>
      <c r="U123" s="69" t="s">
        <v>133</v>
      </c>
      <c r="V123" s="78">
        <v>5.8956660000000001E-2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17</v>
      </c>
      <c r="C124" s="37" t="s">
        <v>67</v>
      </c>
      <c r="D124" s="37" t="s">
        <v>66</v>
      </c>
      <c r="E124" s="37" t="s">
        <v>454</v>
      </c>
      <c r="F124" s="38">
        <v>9690171</v>
      </c>
      <c r="G124" s="39">
        <v>45533</v>
      </c>
      <c r="H124" s="37" t="s">
        <v>189</v>
      </c>
      <c r="I124" s="37" t="s">
        <v>88</v>
      </c>
      <c r="J124" s="37" t="s">
        <v>241</v>
      </c>
      <c r="K124" s="42">
        <v>45542</v>
      </c>
      <c r="L124" s="38">
        <v>7.0000000000000007E-2</v>
      </c>
      <c r="O124" s="18" t="s">
        <v>225</v>
      </c>
      <c r="P124" s="18">
        <v>9714276</v>
      </c>
      <c r="Q124" s="70" t="s">
        <v>554</v>
      </c>
      <c r="R124" s="18" t="s">
        <v>61</v>
      </c>
      <c r="S124" s="79" t="s">
        <v>23</v>
      </c>
      <c r="T124" s="73">
        <v>45542</v>
      </c>
      <c r="U124" s="69" t="s">
        <v>131</v>
      </c>
      <c r="V124" s="78">
        <v>7.0000000000000007E-2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17</v>
      </c>
      <c r="C125" s="37" t="s">
        <v>67</v>
      </c>
      <c r="D125" s="37" t="s">
        <v>66</v>
      </c>
      <c r="E125" s="37" t="s">
        <v>370</v>
      </c>
      <c r="F125" s="38">
        <v>9241267</v>
      </c>
      <c r="G125" s="39">
        <v>45525</v>
      </c>
      <c r="H125" s="37" t="s">
        <v>190</v>
      </c>
      <c r="I125" s="37" t="s">
        <v>46</v>
      </c>
      <c r="J125" s="37" t="s">
        <v>296</v>
      </c>
      <c r="K125" s="42">
        <v>45540</v>
      </c>
      <c r="L125" s="38">
        <v>0.06</v>
      </c>
      <c r="O125" s="18" t="s">
        <v>260</v>
      </c>
      <c r="P125" s="18">
        <v>9583677</v>
      </c>
      <c r="Q125" s="70" t="s">
        <v>62</v>
      </c>
      <c r="R125" s="18" t="s">
        <v>61</v>
      </c>
      <c r="S125" s="79" t="s">
        <v>23</v>
      </c>
      <c r="T125" s="73">
        <v>45540</v>
      </c>
      <c r="U125" s="69" t="s">
        <v>133</v>
      </c>
      <c r="V125" s="78">
        <v>5.9616000000000009E-2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195</v>
      </c>
      <c r="C126" s="37" t="s">
        <v>187</v>
      </c>
      <c r="D126" s="37" t="s">
        <v>208</v>
      </c>
      <c r="E126" s="37" t="s">
        <v>331</v>
      </c>
      <c r="F126" s="38">
        <v>9766554</v>
      </c>
      <c r="G126" s="39">
        <v>45519</v>
      </c>
      <c r="H126" s="37" t="s">
        <v>57</v>
      </c>
      <c r="I126" s="37" t="s">
        <v>93</v>
      </c>
      <c r="J126" s="37" t="s">
        <v>205</v>
      </c>
      <c r="K126" s="42">
        <v>45541</v>
      </c>
      <c r="L126" s="38">
        <v>7.0000000000000007E-2</v>
      </c>
      <c r="O126" s="18" t="s">
        <v>555</v>
      </c>
      <c r="P126" s="18">
        <v>9180243</v>
      </c>
      <c r="Q126" s="70" t="s">
        <v>89</v>
      </c>
      <c r="R126" s="18" t="s">
        <v>90</v>
      </c>
      <c r="S126" s="79" t="s">
        <v>19</v>
      </c>
      <c r="T126" s="73">
        <v>45537</v>
      </c>
      <c r="U126" s="69" t="s">
        <v>130</v>
      </c>
      <c r="V126" s="78">
        <v>5.6041875000000005E-2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195</v>
      </c>
      <c r="C127" s="37" t="s">
        <v>187</v>
      </c>
      <c r="D127" s="37" t="s">
        <v>208</v>
      </c>
      <c r="E127" s="37" t="s">
        <v>374</v>
      </c>
      <c r="F127" s="38">
        <v>9766530</v>
      </c>
      <c r="G127" s="39">
        <v>45525</v>
      </c>
      <c r="H127" s="37" t="s">
        <v>188</v>
      </c>
      <c r="I127" s="37" t="s">
        <v>86</v>
      </c>
      <c r="J127" s="37" t="s">
        <v>336</v>
      </c>
      <c r="K127" s="42">
        <v>45538</v>
      </c>
      <c r="L127" s="38">
        <v>7.0000000000000007E-2</v>
      </c>
      <c r="O127" s="18" t="s">
        <v>499</v>
      </c>
      <c r="P127" s="18">
        <v>9902902</v>
      </c>
      <c r="Q127" s="70" t="s">
        <v>104</v>
      </c>
      <c r="R127" s="18" t="s">
        <v>372</v>
      </c>
      <c r="S127" s="79" t="s">
        <v>11</v>
      </c>
      <c r="T127" s="73">
        <v>45538</v>
      </c>
      <c r="U127" s="69" t="s">
        <v>134</v>
      </c>
      <c r="V127" s="78">
        <v>7.0470000000000005E-2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188</v>
      </c>
      <c r="C128" s="37" t="s">
        <v>36</v>
      </c>
      <c r="D128" s="37" t="s">
        <v>35</v>
      </c>
      <c r="E128" s="37" t="s">
        <v>350</v>
      </c>
      <c r="F128" s="38">
        <v>9682552</v>
      </c>
      <c r="G128" s="39">
        <v>45534</v>
      </c>
      <c r="H128" s="37" t="s">
        <v>57</v>
      </c>
      <c r="I128" s="37" t="s">
        <v>23</v>
      </c>
      <c r="J128" s="37" t="s">
        <v>57</v>
      </c>
      <c r="K128" s="42">
        <v>45542.44189814815</v>
      </c>
      <c r="L128" s="38">
        <v>7.0000000000000007E-2</v>
      </c>
      <c r="O128" s="18" t="s">
        <v>256</v>
      </c>
      <c r="P128" s="18">
        <v>9210816</v>
      </c>
      <c r="Q128" s="70" t="s">
        <v>99</v>
      </c>
      <c r="R128" s="18" t="s">
        <v>98</v>
      </c>
      <c r="S128" s="79" t="s">
        <v>19</v>
      </c>
      <c r="T128" s="73">
        <v>45539</v>
      </c>
      <c r="U128" s="69" t="s">
        <v>135</v>
      </c>
      <c r="V128" s="78">
        <v>5.558544E-2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188</v>
      </c>
      <c r="C129" s="37" t="s">
        <v>50</v>
      </c>
      <c r="D129" s="37" t="s">
        <v>52</v>
      </c>
      <c r="E129" s="37" t="s">
        <v>455</v>
      </c>
      <c r="F129" s="38">
        <v>9187356</v>
      </c>
      <c r="G129" s="39">
        <v>45536</v>
      </c>
      <c r="H129" s="37" t="s">
        <v>188</v>
      </c>
      <c r="I129" s="37" t="s">
        <v>50</v>
      </c>
      <c r="J129" s="37" t="s">
        <v>456</v>
      </c>
      <c r="K129" s="42">
        <v>45539</v>
      </c>
      <c r="L129" s="38">
        <v>1E-3</v>
      </c>
      <c r="O129" s="18" t="s">
        <v>347</v>
      </c>
      <c r="P129" s="18">
        <v>9791212</v>
      </c>
      <c r="Q129" s="70" t="s">
        <v>103</v>
      </c>
      <c r="R129" s="18" t="s">
        <v>372</v>
      </c>
      <c r="S129" s="79" t="s">
        <v>11</v>
      </c>
      <c r="T129" s="73">
        <v>45543</v>
      </c>
      <c r="U129" s="69" t="s">
        <v>132</v>
      </c>
      <c r="V129" s="78">
        <v>7.1684999999999999E-2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188</v>
      </c>
      <c r="C130" s="37" t="s">
        <v>50</v>
      </c>
      <c r="D130" s="37" t="s">
        <v>199</v>
      </c>
      <c r="E130" s="37" t="s">
        <v>457</v>
      </c>
      <c r="F130" s="38">
        <v>9018555</v>
      </c>
      <c r="G130" s="39">
        <v>45532</v>
      </c>
      <c r="H130" s="37" t="s">
        <v>57</v>
      </c>
      <c r="I130" s="37" t="s">
        <v>56</v>
      </c>
      <c r="J130" s="37" t="s">
        <v>209</v>
      </c>
      <c r="K130" s="42">
        <v>45539</v>
      </c>
      <c r="L130" s="38">
        <v>0.04</v>
      </c>
      <c r="O130" s="18" t="s">
        <v>556</v>
      </c>
      <c r="P130" s="18">
        <v>9361639</v>
      </c>
      <c r="Q130" s="70" t="s">
        <v>72</v>
      </c>
      <c r="R130" s="18" t="s">
        <v>73</v>
      </c>
      <c r="S130" s="79" t="s">
        <v>23</v>
      </c>
      <c r="T130" s="73">
        <v>45541</v>
      </c>
      <c r="U130" s="69" t="s">
        <v>129</v>
      </c>
      <c r="V130" s="78">
        <v>7.1684999999999999E-2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188</v>
      </c>
      <c r="C131" s="37" t="s">
        <v>50</v>
      </c>
      <c r="D131" s="37" t="s">
        <v>51</v>
      </c>
      <c r="E131" s="37" t="s">
        <v>458</v>
      </c>
      <c r="F131" s="38">
        <v>9305116</v>
      </c>
      <c r="G131" s="39">
        <v>45533</v>
      </c>
      <c r="H131" s="37" t="s">
        <v>57</v>
      </c>
      <c r="I131" s="37" t="s">
        <v>74</v>
      </c>
      <c r="J131" s="37" t="s">
        <v>407</v>
      </c>
      <c r="K131" s="42">
        <v>45539</v>
      </c>
      <c r="L131" s="38">
        <v>0.06</v>
      </c>
      <c r="O131" s="18" t="s">
        <v>557</v>
      </c>
      <c r="P131" s="18">
        <v>9403671</v>
      </c>
      <c r="Q131" s="70" t="s">
        <v>89</v>
      </c>
      <c r="R131" s="18" t="s">
        <v>90</v>
      </c>
      <c r="S131" s="79" t="s">
        <v>19</v>
      </c>
      <c r="T131" s="73">
        <v>45541</v>
      </c>
      <c r="U131" s="69" t="s">
        <v>129</v>
      </c>
      <c r="V131" s="78">
        <v>5.8725000000000006E-2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188</v>
      </c>
      <c r="C132" s="37" t="s">
        <v>50</v>
      </c>
      <c r="D132" s="37" t="s">
        <v>51</v>
      </c>
      <c r="E132" s="37" t="s">
        <v>459</v>
      </c>
      <c r="F132" s="38">
        <v>9333632</v>
      </c>
      <c r="G132" s="39">
        <v>45528</v>
      </c>
      <c r="H132" s="37" t="s">
        <v>188</v>
      </c>
      <c r="I132" s="37" t="s">
        <v>95</v>
      </c>
      <c r="J132" s="37" t="s">
        <v>94</v>
      </c>
      <c r="K132" s="42">
        <v>45538.710995370369</v>
      </c>
      <c r="L132" s="38">
        <v>0.06</v>
      </c>
      <c r="O132" s="18" t="s">
        <v>333</v>
      </c>
      <c r="P132" s="18">
        <v>9349019</v>
      </c>
      <c r="Q132" s="70" t="s">
        <v>51</v>
      </c>
      <c r="R132" s="18" t="s">
        <v>50</v>
      </c>
      <c r="S132" s="79" t="s">
        <v>23</v>
      </c>
      <c r="T132" s="73">
        <v>45543</v>
      </c>
      <c r="U132" s="69" t="s">
        <v>132</v>
      </c>
      <c r="V132" s="78">
        <v>6.2775000000000011E-2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188</v>
      </c>
      <c r="C133" s="37" t="s">
        <v>50</v>
      </c>
      <c r="D133" s="37" t="s">
        <v>51</v>
      </c>
      <c r="E133" s="37" t="s">
        <v>460</v>
      </c>
      <c r="F133" s="38">
        <v>9350927</v>
      </c>
      <c r="G133" s="39">
        <v>45536</v>
      </c>
      <c r="H133" s="37" t="s">
        <v>57</v>
      </c>
      <c r="I133" s="37" t="s">
        <v>82</v>
      </c>
      <c r="J133" s="37" t="s">
        <v>334</v>
      </c>
      <c r="K133" s="42">
        <v>45542</v>
      </c>
      <c r="L133" s="38">
        <v>0.06</v>
      </c>
      <c r="O133" s="18" t="s">
        <v>268</v>
      </c>
      <c r="P133" s="18">
        <v>9355379</v>
      </c>
      <c r="Q133" s="70" t="s">
        <v>24</v>
      </c>
      <c r="R133" s="18" t="s">
        <v>22</v>
      </c>
      <c r="S133" s="79" t="s">
        <v>23</v>
      </c>
      <c r="T133" s="73">
        <v>45539</v>
      </c>
      <c r="U133" s="69" t="s">
        <v>135</v>
      </c>
      <c r="V133" s="78">
        <v>6.2775000000000011E-2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188</v>
      </c>
      <c r="C134" s="37" t="s">
        <v>50</v>
      </c>
      <c r="D134" s="37" t="s">
        <v>51</v>
      </c>
      <c r="E134" s="37" t="s">
        <v>461</v>
      </c>
      <c r="F134" s="38">
        <v>9321756</v>
      </c>
      <c r="G134" s="39">
        <v>45530</v>
      </c>
      <c r="H134" s="37" t="s">
        <v>188</v>
      </c>
      <c r="I134" s="37" t="s">
        <v>50</v>
      </c>
      <c r="J134" s="37" t="s">
        <v>462</v>
      </c>
      <c r="K134" s="42">
        <v>45538</v>
      </c>
      <c r="L134" s="38">
        <v>0.05</v>
      </c>
      <c r="O134" s="18" t="s">
        <v>496</v>
      </c>
      <c r="P134" s="18">
        <v>9361990</v>
      </c>
      <c r="Q134" s="70" t="s">
        <v>51</v>
      </c>
      <c r="R134" s="18" t="s">
        <v>50</v>
      </c>
      <c r="S134" s="79" t="s">
        <v>23</v>
      </c>
      <c r="T134" s="73">
        <v>45537</v>
      </c>
      <c r="U134" s="69" t="s">
        <v>130</v>
      </c>
      <c r="V134" s="78">
        <v>6.2775000000000011E-2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188</v>
      </c>
      <c r="C135" s="37" t="s">
        <v>50</v>
      </c>
      <c r="D135" s="37" t="s">
        <v>51</v>
      </c>
      <c r="E135" s="37" t="s">
        <v>291</v>
      </c>
      <c r="F135" s="38">
        <v>9256793</v>
      </c>
      <c r="G135" s="39">
        <v>45532</v>
      </c>
      <c r="H135" s="37" t="s">
        <v>188</v>
      </c>
      <c r="I135" s="37" t="s">
        <v>50</v>
      </c>
      <c r="J135" s="37" t="s">
        <v>462</v>
      </c>
      <c r="K135" s="42">
        <v>45539</v>
      </c>
      <c r="L135" s="38">
        <v>0.05</v>
      </c>
      <c r="O135" s="18" t="s">
        <v>558</v>
      </c>
      <c r="P135" s="18">
        <v>9213416</v>
      </c>
      <c r="Q135" s="70" t="s">
        <v>2</v>
      </c>
      <c r="R135" s="18" t="s">
        <v>368</v>
      </c>
      <c r="S135" s="79" t="s">
        <v>11</v>
      </c>
      <c r="T135" s="73">
        <v>45543</v>
      </c>
      <c r="U135" s="69" t="s">
        <v>132</v>
      </c>
      <c r="V135" s="78">
        <v>5.5525500000000005E-2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188</v>
      </c>
      <c r="C136" s="37" t="s">
        <v>61</v>
      </c>
      <c r="D136" s="37" t="s">
        <v>62</v>
      </c>
      <c r="E136" s="37" t="s">
        <v>463</v>
      </c>
      <c r="F136" s="38">
        <v>9905980</v>
      </c>
      <c r="G136" s="39">
        <v>45535</v>
      </c>
      <c r="H136" s="37" t="s">
        <v>57</v>
      </c>
      <c r="I136" s="37" t="s">
        <v>74</v>
      </c>
      <c r="J136" s="37" t="s">
        <v>75</v>
      </c>
      <c r="K136" s="42">
        <v>45541</v>
      </c>
      <c r="L136" s="38">
        <v>0.04</v>
      </c>
      <c r="O136" s="18" t="s">
        <v>387</v>
      </c>
      <c r="P136" s="18">
        <v>9360829</v>
      </c>
      <c r="Q136" s="70" t="s">
        <v>89</v>
      </c>
      <c r="R136" s="18" t="s">
        <v>90</v>
      </c>
      <c r="S136" s="79" t="s">
        <v>19</v>
      </c>
      <c r="T136" s="73">
        <v>45537</v>
      </c>
      <c r="U136" s="69" t="s">
        <v>130</v>
      </c>
      <c r="V136" s="78">
        <v>8.5130999999999998E-2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188</v>
      </c>
      <c r="C137" s="37" t="s">
        <v>61</v>
      </c>
      <c r="D137" s="37" t="s">
        <v>62</v>
      </c>
      <c r="E137" s="37" t="s">
        <v>356</v>
      </c>
      <c r="F137" s="38">
        <v>9905978</v>
      </c>
      <c r="G137" s="39">
        <v>45534</v>
      </c>
      <c r="H137" s="37" t="s">
        <v>57</v>
      </c>
      <c r="I137" s="37" t="s">
        <v>74</v>
      </c>
      <c r="J137" s="37" t="s">
        <v>75</v>
      </c>
      <c r="K137" s="42">
        <v>45539</v>
      </c>
      <c r="L137" s="38">
        <v>0.04</v>
      </c>
      <c r="O137" s="18" t="s">
        <v>497</v>
      </c>
      <c r="P137" s="18">
        <v>9074652</v>
      </c>
      <c r="Q137" s="70" t="s">
        <v>99</v>
      </c>
      <c r="R137" s="18" t="s">
        <v>98</v>
      </c>
      <c r="S137" s="79" t="s">
        <v>19</v>
      </c>
      <c r="T137" s="73">
        <v>45537</v>
      </c>
      <c r="U137" s="69" t="s">
        <v>130</v>
      </c>
      <c r="V137" s="78">
        <v>5.5485000000000007E-2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188</v>
      </c>
      <c r="C138" s="37" t="s">
        <v>61</v>
      </c>
      <c r="D138" s="37" t="s">
        <v>62</v>
      </c>
      <c r="E138" s="37" t="s">
        <v>276</v>
      </c>
      <c r="F138" s="38">
        <v>9633434</v>
      </c>
      <c r="G138" s="39">
        <v>45526</v>
      </c>
      <c r="H138" s="37" t="s">
        <v>57</v>
      </c>
      <c r="I138" s="37" t="s">
        <v>82</v>
      </c>
      <c r="J138" s="37" t="s">
        <v>334</v>
      </c>
      <c r="K138" s="42">
        <v>45538</v>
      </c>
      <c r="L138" s="38">
        <v>0.05</v>
      </c>
      <c r="O138" s="18" t="s">
        <v>329</v>
      </c>
      <c r="P138" s="18">
        <v>9434266</v>
      </c>
      <c r="Q138" s="70" t="s">
        <v>240</v>
      </c>
      <c r="R138" s="18" t="s">
        <v>77</v>
      </c>
      <c r="S138" s="79" t="s">
        <v>23</v>
      </c>
      <c r="T138" s="73">
        <v>45539</v>
      </c>
      <c r="U138" s="69" t="s">
        <v>135</v>
      </c>
      <c r="V138" s="78">
        <v>7.0226999999999998E-2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188</v>
      </c>
      <c r="C139" s="37" t="s">
        <v>61</v>
      </c>
      <c r="D139" s="37" t="s">
        <v>62</v>
      </c>
      <c r="E139" s="37" t="s">
        <v>277</v>
      </c>
      <c r="F139" s="38">
        <v>9261205</v>
      </c>
      <c r="G139" s="39">
        <v>45516</v>
      </c>
      <c r="H139" s="37" t="s">
        <v>57</v>
      </c>
      <c r="I139" s="37" t="s">
        <v>56</v>
      </c>
      <c r="J139" s="37" t="s">
        <v>294</v>
      </c>
      <c r="K139" s="42">
        <v>45539</v>
      </c>
      <c r="L139" s="38">
        <v>0.06</v>
      </c>
      <c r="O139" s="18" t="s">
        <v>498</v>
      </c>
      <c r="P139" s="18">
        <v>9750701</v>
      </c>
      <c r="Q139" s="70" t="s">
        <v>4</v>
      </c>
      <c r="R139" s="18" t="s">
        <v>273</v>
      </c>
      <c r="S139" s="79" t="s">
        <v>11</v>
      </c>
      <c r="T139" s="73">
        <v>45537</v>
      </c>
      <c r="U139" s="70" t="s">
        <v>130</v>
      </c>
      <c r="V139" s="46">
        <v>7.0470000000000005E-2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188</v>
      </c>
      <c r="C140" s="37" t="s">
        <v>61</v>
      </c>
      <c r="D140" s="37" t="s">
        <v>62</v>
      </c>
      <c r="E140" s="37" t="s">
        <v>266</v>
      </c>
      <c r="F140" s="38">
        <v>9030838</v>
      </c>
      <c r="G140" s="39">
        <v>45532</v>
      </c>
      <c r="H140" s="37" t="s">
        <v>57</v>
      </c>
      <c r="I140" s="37" t="s">
        <v>74</v>
      </c>
      <c r="J140" s="37" t="s">
        <v>75</v>
      </c>
      <c r="K140" s="42">
        <v>45539</v>
      </c>
      <c r="L140" s="38">
        <v>0.06</v>
      </c>
      <c r="O140" s="18" t="s">
        <v>559</v>
      </c>
      <c r="P140" s="18">
        <v>9627966</v>
      </c>
      <c r="Q140" s="70" t="s">
        <v>105</v>
      </c>
      <c r="R140" s="18" t="s">
        <v>372</v>
      </c>
      <c r="S140" s="79" t="s">
        <v>11</v>
      </c>
      <c r="T140" s="73">
        <v>45542</v>
      </c>
      <c r="U140" s="69" t="s">
        <v>131</v>
      </c>
      <c r="V140" s="78">
        <v>6.3139500000000001E-2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188</v>
      </c>
      <c r="C141" s="37" t="s">
        <v>61</v>
      </c>
      <c r="D141" s="37" t="s">
        <v>62</v>
      </c>
      <c r="E141" s="37" t="s">
        <v>464</v>
      </c>
      <c r="F141" s="38">
        <v>9321665</v>
      </c>
      <c r="G141" s="39">
        <v>45536</v>
      </c>
      <c r="H141" s="37" t="s">
        <v>188</v>
      </c>
      <c r="I141" s="37" t="s">
        <v>95</v>
      </c>
      <c r="J141" s="37" t="s">
        <v>94</v>
      </c>
      <c r="K141" s="42">
        <v>45539</v>
      </c>
      <c r="L141" s="38">
        <v>0.06</v>
      </c>
      <c r="O141" s="18" t="s">
        <v>560</v>
      </c>
      <c r="P141" s="18">
        <v>9369899</v>
      </c>
      <c r="Q141" s="70" t="s">
        <v>228</v>
      </c>
      <c r="R141" s="18" t="s">
        <v>22</v>
      </c>
      <c r="S141" s="79" t="s">
        <v>23</v>
      </c>
      <c r="T141" s="73">
        <v>45540</v>
      </c>
      <c r="U141" s="69" t="s">
        <v>133</v>
      </c>
      <c r="V141" s="78">
        <v>7.0000000000000007E-2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188</v>
      </c>
      <c r="C142" s="37" t="s">
        <v>61</v>
      </c>
      <c r="D142" s="37" t="s">
        <v>62</v>
      </c>
      <c r="E142" s="37" t="s">
        <v>267</v>
      </c>
      <c r="F142" s="38">
        <v>9329679</v>
      </c>
      <c r="G142" s="39">
        <v>45530</v>
      </c>
      <c r="H142" s="37" t="s">
        <v>57</v>
      </c>
      <c r="I142" s="37" t="s">
        <v>82</v>
      </c>
      <c r="J142" s="37" t="s">
        <v>224</v>
      </c>
      <c r="K142" s="42">
        <v>45538</v>
      </c>
      <c r="L142" s="38">
        <v>0.06</v>
      </c>
      <c r="O142" s="18" t="s">
        <v>271</v>
      </c>
      <c r="P142" s="18">
        <v>9810367</v>
      </c>
      <c r="Q142" s="70" t="s">
        <v>29</v>
      </c>
      <c r="R142" s="18" t="s">
        <v>22</v>
      </c>
      <c r="S142" s="79" t="s">
        <v>23</v>
      </c>
      <c r="T142" s="73">
        <v>45541</v>
      </c>
      <c r="U142" s="69" t="s">
        <v>129</v>
      </c>
      <c r="V142" s="78">
        <v>0.08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188</v>
      </c>
      <c r="C143" s="37" t="s">
        <v>61</v>
      </c>
      <c r="D143" s="37" t="s">
        <v>62</v>
      </c>
      <c r="E143" s="37" t="s">
        <v>212</v>
      </c>
      <c r="F143" s="38">
        <v>9714288</v>
      </c>
      <c r="G143" s="39">
        <v>45523</v>
      </c>
      <c r="H143" s="37" t="s">
        <v>57</v>
      </c>
      <c r="I143" s="37" t="s">
        <v>56</v>
      </c>
      <c r="J143" s="37" t="s">
        <v>236</v>
      </c>
      <c r="K143" s="42">
        <v>45537</v>
      </c>
      <c r="L143" s="38">
        <v>7.0000000000000007E-2</v>
      </c>
      <c r="O143" s="18" t="s">
        <v>389</v>
      </c>
      <c r="P143" s="18">
        <v>9210828</v>
      </c>
      <c r="Q143" s="70" t="s">
        <v>210</v>
      </c>
      <c r="R143" s="18" t="s">
        <v>87</v>
      </c>
      <c r="S143" s="65" t="s">
        <v>23</v>
      </c>
      <c r="T143" s="73">
        <v>45542</v>
      </c>
      <c r="U143" s="69" t="s">
        <v>131</v>
      </c>
      <c r="V143" s="78">
        <v>5.4675000000000001E-2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7" t="s">
        <v>188</v>
      </c>
      <c r="C144" s="37" t="s">
        <v>73</v>
      </c>
      <c r="D144" s="37" t="s">
        <v>72</v>
      </c>
      <c r="E144" s="37" t="s">
        <v>465</v>
      </c>
      <c r="F144" s="38">
        <v>9709025</v>
      </c>
      <c r="G144" s="39">
        <v>45533</v>
      </c>
      <c r="H144" s="37" t="s">
        <v>57</v>
      </c>
      <c r="I144" s="37" t="s">
        <v>56</v>
      </c>
      <c r="J144" s="37" t="s">
        <v>235</v>
      </c>
      <c r="K144" s="42">
        <v>45543</v>
      </c>
      <c r="L144" s="38">
        <v>0.08</v>
      </c>
      <c r="O144" s="18" t="s">
        <v>561</v>
      </c>
      <c r="P144" s="18">
        <v>9629586</v>
      </c>
      <c r="Q144" s="70" t="s">
        <v>4</v>
      </c>
      <c r="R144" s="18" t="s">
        <v>273</v>
      </c>
      <c r="S144" s="65" t="s">
        <v>11</v>
      </c>
      <c r="T144" s="73">
        <v>45543</v>
      </c>
      <c r="U144" s="69" t="s">
        <v>132</v>
      </c>
      <c r="V144" s="78">
        <v>6.2775000000000011E-2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7" t="s">
        <v>188</v>
      </c>
      <c r="C145" s="37" t="s">
        <v>73</v>
      </c>
      <c r="D145" s="37" t="s">
        <v>72</v>
      </c>
      <c r="E145" s="37" t="s">
        <v>466</v>
      </c>
      <c r="F145" s="38">
        <v>9540089</v>
      </c>
      <c r="G145" s="39">
        <v>45530</v>
      </c>
      <c r="H145" s="37" t="s">
        <v>57</v>
      </c>
      <c r="I145" s="37" t="s">
        <v>23</v>
      </c>
      <c r="J145" s="37" t="s">
        <v>57</v>
      </c>
      <c r="K145" s="42">
        <v>45542.311412037037</v>
      </c>
      <c r="L145" s="38">
        <v>0.08</v>
      </c>
      <c r="O145" s="18" t="s">
        <v>562</v>
      </c>
      <c r="P145" s="18">
        <v>9132818</v>
      </c>
      <c r="Q145" s="70" t="s">
        <v>89</v>
      </c>
      <c r="R145" s="18" t="s">
        <v>90</v>
      </c>
      <c r="S145" s="65" t="s">
        <v>19</v>
      </c>
      <c r="T145" s="73">
        <v>45543</v>
      </c>
      <c r="U145" s="70" t="s">
        <v>132</v>
      </c>
      <c r="V145" s="46">
        <v>5.5680210000000008E-2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7" t="s">
        <v>190</v>
      </c>
      <c r="C146" s="37" t="s">
        <v>68</v>
      </c>
      <c r="D146" s="37" t="s">
        <v>143</v>
      </c>
      <c r="E146" s="37" t="s">
        <v>467</v>
      </c>
      <c r="F146" s="38">
        <v>9271248</v>
      </c>
      <c r="G146" s="39">
        <v>45536</v>
      </c>
      <c r="H146" s="37" t="s">
        <v>190</v>
      </c>
      <c r="I146" s="37" t="s">
        <v>78</v>
      </c>
      <c r="J146" s="37" t="s">
        <v>325</v>
      </c>
      <c r="K146" s="42">
        <v>45543</v>
      </c>
      <c r="L146" s="38">
        <v>0.05</v>
      </c>
      <c r="O146" s="18"/>
      <c r="P146" s="18"/>
      <c r="Q146" s="70"/>
      <c r="R146" s="18"/>
      <c r="S146" s="65"/>
      <c r="T146" s="73"/>
      <c r="U146" s="70"/>
      <c r="V146" s="46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7" t="s">
        <v>190</v>
      </c>
      <c r="C147" s="37" t="s">
        <v>87</v>
      </c>
      <c r="D147" s="37" t="s">
        <v>4</v>
      </c>
      <c r="E147" s="37" t="s">
        <v>468</v>
      </c>
      <c r="F147" s="38">
        <v>9768394</v>
      </c>
      <c r="G147" s="39">
        <v>45526</v>
      </c>
      <c r="H147" s="37" t="s">
        <v>57</v>
      </c>
      <c r="I147" s="37" t="s">
        <v>74</v>
      </c>
      <c r="J147" s="37" t="s">
        <v>74</v>
      </c>
      <c r="K147" s="42">
        <v>45543</v>
      </c>
      <c r="L147" s="38">
        <v>7.0000000000000007E-2</v>
      </c>
      <c r="O147" s="18"/>
      <c r="P147" s="18"/>
      <c r="Q147" s="70"/>
      <c r="R147" s="18"/>
      <c r="S147" s="65"/>
      <c r="T147" s="73"/>
      <c r="U147" s="70"/>
      <c r="V147" s="4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7" t="s">
        <v>190</v>
      </c>
      <c r="C148" s="37" t="s">
        <v>87</v>
      </c>
      <c r="D148" s="37" t="s">
        <v>4</v>
      </c>
      <c r="E148" s="37" t="s">
        <v>469</v>
      </c>
      <c r="F148" s="38">
        <v>9768368</v>
      </c>
      <c r="G148" s="39">
        <v>45531</v>
      </c>
      <c r="H148" s="37" t="s">
        <v>11</v>
      </c>
      <c r="I148" s="37" t="s">
        <v>107</v>
      </c>
      <c r="J148" s="37" t="s">
        <v>107</v>
      </c>
      <c r="K148" s="42">
        <v>45542.248356481483</v>
      </c>
      <c r="L148" s="38">
        <v>7.0000000000000007E-2</v>
      </c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7" t="s">
        <v>190</v>
      </c>
      <c r="C149" s="37" t="s">
        <v>87</v>
      </c>
      <c r="D149" s="37" t="s">
        <v>4</v>
      </c>
      <c r="E149" s="37" t="s">
        <v>470</v>
      </c>
      <c r="F149" s="38">
        <v>9243148</v>
      </c>
      <c r="G149" s="39">
        <v>45529</v>
      </c>
      <c r="H149" s="37" t="s">
        <v>11</v>
      </c>
      <c r="I149" s="37" t="s">
        <v>107</v>
      </c>
      <c r="J149" s="37" t="s">
        <v>107</v>
      </c>
      <c r="K149" s="42">
        <v>45542.248356481483</v>
      </c>
      <c r="L149" s="38">
        <v>0.06</v>
      </c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7" t="s">
        <v>190</v>
      </c>
      <c r="C150" s="37" t="s">
        <v>87</v>
      </c>
      <c r="D150" s="37" t="s">
        <v>4</v>
      </c>
      <c r="E150" s="37" t="s">
        <v>391</v>
      </c>
      <c r="F150" s="38">
        <v>9655444</v>
      </c>
      <c r="G150" s="39">
        <v>45525</v>
      </c>
      <c r="H150" s="37" t="s">
        <v>57</v>
      </c>
      <c r="I150" s="37" t="s">
        <v>74</v>
      </c>
      <c r="J150" s="37" t="s">
        <v>74</v>
      </c>
      <c r="K150" s="42">
        <v>45541</v>
      </c>
      <c r="L150" s="38">
        <v>7.0000000000000007E-2</v>
      </c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7" t="s">
        <v>190</v>
      </c>
      <c r="C151" s="37" t="s">
        <v>87</v>
      </c>
      <c r="D151" s="37" t="s">
        <v>4</v>
      </c>
      <c r="E151" s="37" t="s">
        <v>471</v>
      </c>
      <c r="F151" s="38">
        <v>9834325</v>
      </c>
      <c r="G151" s="39">
        <v>45529</v>
      </c>
      <c r="H151" s="37" t="s">
        <v>190</v>
      </c>
      <c r="I151" s="37" t="s">
        <v>46</v>
      </c>
      <c r="J151" s="37" t="s">
        <v>261</v>
      </c>
      <c r="K151" s="42">
        <v>45540.248356481483</v>
      </c>
      <c r="L151" s="38">
        <v>0.08</v>
      </c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7" t="s">
        <v>190</v>
      </c>
      <c r="C152" s="37" t="s">
        <v>87</v>
      </c>
      <c r="D152" s="37" t="s">
        <v>4</v>
      </c>
      <c r="E152" s="37" t="s">
        <v>230</v>
      </c>
      <c r="F152" s="38">
        <v>9768526</v>
      </c>
      <c r="G152" s="39">
        <v>45523</v>
      </c>
      <c r="H152" s="37" t="s">
        <v>57</v>
      </c>
      <c r="I152" s="37" t="s">
        <v>74</v>
      </c>
      <c r="J152" s="37" t="s">
        <v>74</v>
      </c>
      <c r="K152" s="39">
        <v>45540</v>
      </c>
      <c r="L152" s="38">
        <v>0.08</v>
      </c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7" t="s">
        <v>190</v>
      </c>
      <c r="C153" s="37" t="s">
        <v>87</v>
      </c>
      <c r="D153" s="37" t="s">
        <v>4</v>
      </c>
      <c r="E153" s="37" t="s">
        <v>338</v>
      </c>
      <c r="F153" s="38">
        <v>9750713</v>
      </c>
      <c r="G153" s="39">
        <v>45521</v>
      </c>
      <c r="H153" s="37" t="s">
        <v>57</v>
      </c>
      <c r="I153" s="37" t="s">
        <v>23</v>
      </c>
      <c r="J153" s="37" t="s">
        <v>57</v>
      </c>
      <c r="K153" s="39">
        <v>45538</v>
      </c>
      <c r="L153" s="38">
        <v>0.05</v>
      </c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7" t="s">
        <v>190</v>
      </c>
      <c r="C154" s="37" t="s">
        <v>87</v>
      </c>
      <c r="D154" s="37" t="s">
        <v>4</v>
      </c>
      <c r="E154" s="37" t="s">
        <v>359</v>
      </c>
      <c r="F154" s="38">
        <v>9750737</v>
      </c>
      <c r="G154" s="39">
        <v>45519</v>
      </c>
      <c r="H154" s="37" t="s">
        <v>57</v>
      </c>
      <c r="I154" s="37" t="s">
        <v>74</v>
      </c>
      <c r="J154" s="37" t="s">
        <v>472</v>
      </c>
      <c r="K154" s="39">
        <v>45537</v>
      </c>
      <c r="L154" s="38">
        <v>7.0000000000000007E-2</v>
      </c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7" t="s">
        <v>190</v>
      </c>
      <c r="C155" s="37" t="s">
        <v>87</v>
      </c>
      <c r="D155" s="37" t="s">
        <v>4</v>
      </c>
      <c r="E155" s="37" t="s">
        <v>473</v>
      </c>
      <c r="F155" s="38">
        <v>9781920</v>
      </c>
      <c r="G155" s="39">
        <v>45528</v>
      </c>
      <c r="H155" s="37" t="s">
        <v>190</v>
      </c>
      <c r="I155" s="37" t="s">
        <v>46</v>
      </c>
      <c r="J155" s="37" t="s">
        <v>296</v>
      </c>
      <c r="K155" s="39">
        <v>45539.248356481483</v>
      </c>
      <c r="L155" s="38">
        <v>0.08</v>
      </c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F156" s="38"/>
      <c r="G156" s="39"/>
      <c r="K156" s="39"/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F157" s="38"/>
      <c r="G157" s="39"/>
      <c r="K157" s="39"/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F158" s="38"/>
      <c r="G158" s="39"/>
      <c r="K158" s="39"/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F159" s="38"/>
      <c r="G159" s="39"/>
      <c r="K159" s="39"/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F160" s="38"/>
      <c r="G160" s="39"/>
      <c r="K160" s="39"/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5">
      <c r="F161" s="38"/>
      <c r="G161" s="39"/>
      <c r="K161" s="39"/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5">
      <c r="F162" s="38"/>
      <c r="G162" s="39"/>
      <c r="K162" s="39"/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5">
      <c r="F163" s="38"/>
      <c r="G163" s="39"/>
      <c r="K163" s="39"/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5">
      <c r="F164" s="38"/>
      <c r="G164" s="39"/>
      <c r="K164" s="39"/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5">
      <c r="F165" s="38"/>
      <c r="G165" s="39"/>
      <c r="K165" s="39"/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5">
      <c r="F166" s="38"/>
      <c r="G166" s="39"/>
      <c r="K166" s="39"/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5">
      <c r="F167" s="38"/>
      <c r="G167" s="39"/>
      <c r="K167" s="39"/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5">
      <c r="F168" s="38"/>
      <c r="G168" s="39"/>
      <c r="K168" s="39"/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5">
      <c r="F169" s="38"/>
      <c r="G169" s="39"/>
      <c r="K169" s="39"/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5">
      <c r="F170" s="38"/>
      <c r="G170" s="39"/>
      <c r="K170" s="39"/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5">
      <c r="F171" s="38"/>
      <c r="G171" s="39"/>
      <c r="K171" s="39"/>
      <c r="O171" s="51"/>
      <c r="P171" s="51"/>
      <c r="Q171" s="53"/>
      <c r="R171" s="51"/>
      <c r="S171" s="52"/>
      <c r="T171" s="74"/>
      <c r="U171" s="53"/>
      <c r="V171" s="54"/>
    </row>
    <row r="172" spans="6:44" x14ac:dyDescent="0.35">
      <c r="F172" s="38"/>
      <c r="G172" s="39"/>
      <c r="K172" s="39"/>
      <c r="O172" s="51"/>
      <c r="P172" s="51"/>
      <c r="Q172" s="53"/>
      <c r="R172" s="51"/>
      <c r="S172" s="52"/>
      <c r="T172" s="74"/>
      <c r="U172" s="53"/>
      <c r="V172" s="54"/>
    </row>
    <row r="173" spans="6:44" x14ac:dyDescent="0.35">
      <c r="F173" s="38"/>
      <c r="G173" s="39"/>
      <c r="K173" s="39"/>
      <c r="O173" s="51"/>
      <c r="P173" s="51"/>
      <c r="Q173" s="53"/>
      <c r="R173" s="51"/>
      <c r="S173" s="52"/>
      <c r="T173" s="74"/>
      <c r="U173" s="53"/>
      <c r="V173" s="54"/>
    </row>
    <row r="174" spans="6:44" x14ac:dyDescent="0.35">
      <c r="F174" s="38"/>
      <c r="G174" s="39"/>
      <c r="K174" s="39"/>
      <c r="O174" s="51"/>
      <c r="P174" s="51"/>
      <c r="Q174" s="53"/>
      <c r="R174" s="51"/>
      <c r="S174" s="52"/>
      <c r="T174" s="74"/>
      <c r="U174" s="53"/>
      <c r="V174" s="54"/>
    </row>
    <row r="175" spans="6:44" x14ac:dyDescent="0.35">
      <c r="F175" s="38"/>
      <c r="G175" s="39"/>
      <c r="K175" s="39"/>
      <c r="O175" s="51"/>
      <c r="P175" s="51"/>
      <c r="Q175" s="53"/>
      <c r="R175" s="51"/>
      <c r="S175" s="52"/>
      <c r="T175" s="74"/>
      <c r="U175" s="53"/>
      <c r="V175" s="54"/>
    </row>
    <row r="176" spans="6:44" x14ac:dyDescent="0.35">
      <c r="F176" s="38"/>
      <c r="G176" s="39"/>
      <c r="K176" s="39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39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39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39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39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39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39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39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39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39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39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39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39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39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39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39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39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39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39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O208" s="51"/>
      <c r="P208" s="51"/>
      <c r="Q208" s="51"/>
      <c r="R208" s="51"/>
      <c r="S208" s="52"/>
      <c r="T208" s="75"/>
      <c r="U208" s="51"/>
      <c r="V208" s="54"/>
    </row>
    <row r="209" spans="15:22" x14ac:dyDescent="0.35">
      <c r="O209" s="51"/>
      <c r="P209" s="51"/>
      <c r="Q209" s="51"/>
      <c r="R209" s="51"/>
      <c r="S209" s="52"/>
      <c r="T209" s="75"/>
      <c r="U209" s="51"/>
      <c r="V209" s="54"/>
    </row>
    <row r="210" spans="15:22" x14ac:dyDescent="0.35">
      <c r="O210" s="51"/>
      <c r="P210" s="51"/>
      <c r="Q210" s="51"/>
      <c r="R210" s="51"/>
      <c r="S210" s="52"/>
      <c r="T210" s="75"/>
      <c r="U210" s="51"/>
      <c r="V210" s="54"/>
    </row>
    <row r="211" spans="15:22" x14ac:dyDescent="0.35">
      <c r="O211" s="51"/>
      <c r="P211" s="51"/>
      <c r="Q211" s="51"/>
      <c r="R211" s="51"/>
      <c r="S211" s="52"/>
      <c r="T211" s="75"/>
      <c r="U211" s="51"/>
      <c r="V211" s="54"/>
    </row>
    <row r="212" spans="15:22" x14ac:dyDescent="0.35">
      <c r="O212" s="51"/>
      <c r="P212" s="51"/>
      <c r="Q212" s="51"/>
      <c r="R212" s="51"/>
      <c r="S212" s="52"/>
      <c r="T212" s="75"/>
      <c r="U212" s="51"/>
      <c r="V212" s="54"/>
    </row>
    <row r="213" spans="15:22" x14ac:dyDescent="0.35">
      <c r="O213" s="51"/>
      <c r="P213" s="51"/>
      <c r="Q213" s="51"/>
      <c r="R213" s="51"/>
      <c r="S213" s="52"/>
      <c r="T213" s="75"/>
      <c r="U213" s="51"/>
      <c r="V213" s="54"/>
    </row>
    <row r="214" spans="15:22" x14ac:dyDescent="0.35">
      <c r="O214" s="51"/>
      <c r="P214" s="51"/>
      <c r="Q214" s="51"/>
      <c r="R214" s="51"/>
      <c r="S214" s="52"/>
      <c r="T214" s="75"/>
      <c r="U214" s="51"/>
      <c r="V214" s="54"/>
    </row>
    <row r="215" spans="15:22" x14ac:dyDescent="0.35">
      <c r="O215" s="51"/>
      <c r="P215" s="51"/>
      <c r="Q215" s="51"/>
      <c r="R215" s="51"/>
      <c r="S215" s="52"/>
      <c r="T215" s="75"/>
      <c r="U215" s="51"/>
      <c r="V215" s="54"/>
    </row>
    <row r="216" spans="15:22" x14ac:dyDescent="0.35">
      <c r="O216" s="51"/>
      <c r="P216" s="51"/>
      <c r="Q216" s="51"/>
      <c r="R216" s="51"/>
      <c r="S216" s="52"/>
      <c r="T216" s="75"/>
      <c r="U216" s="51"/>
      <c r="V216" s="54"/>
    </row>
    <row r="217" spans="15:22" x14ac:dyDescent="0.35">
      <c r="O217" s="51"/>
      <c r="P217" s="51"/>
      <c r="Q217" s="51"/>
      <c r="R217" s="51"/>
      <c r="S217" s="52"/>
      <c r="T217" s="75"/>
      <c r="U217" s="51"/>
      <c r="V217" s="54"/>
    </row>
    <row r="218" spans="15:22" x14ac:dyDescent="0.35">
      <c r="O218" s="51"/>
      <c r="P218" s="51"/>
      <c r="Q218" s="51"/>
      <c r="R218" s="51"/>
      <c r="S218" s="52"/>
      <c r="T218" s="75"/>
      <c r="U218" s="51"/>
      <c r="V218" s="54"/>
    </row>
    <row r="219" spans="15:22" x14ac:dyDescent="0.35">
      <c r="O219" s="51"/>
      <c r="P219" s="51"/>
      <c r="Q219" s="51"/>
      <c r="R219" s="51"/>
      <c r="S219" s="51"/>
      <c r="T219" s="75"/>
      <c r="U219" s="51"/>
      <c r="V219" s="54"/>
    </row>
    <row r="220" spans="15:22" x14ac:dyDescent="0.35">
      <c r="O220" s="51"/>
      <c r="P220" s="51"/>
      <c r="Q220" s="51"/>
      <c r="R220" s="51"/>
      <c r="S220" s="51"/>
      <c r="T220" s="75"/>
      <c r="U220" s="51"/>
      <c r="V220" s="54"/>
    </row>
    <row r="221" spans="15:22" x14ac:dyDescent="0.35">
      <c r="O221" s="51"/>
      <c r="P221" s="51"/>
      <c r="Q221" s="51"/>
      <c r="R221" s="51"/>
      <c r="S221" s="51"/>
      <c r="T221" s="75"/>
      <c r="U221" s="51"/>
      <c r="V221" s="54"/>
    </row>
    <row r="222" spans="15:22" x14ac:dyDescent="0.35">
      <c r="O222" s="51"/>
      <c r="P222" s="51"/>
      <c r="Q222" s="51"/>
      <c r="R222" s="51"/>
      <c r="S222" s="51"/>
      <c r="T222" s="75"/>
      <c r="U222" s="51"/>
      <c r="V222" s="54"/>
    </row>
    <row r="223" spans="15:22" x14ac:dyDescent="0.35">
      <c r="O223" s="51"/>
      <c r="P223" s="51"/>
      <c r="Q223" s="51"/>
      <c r="R223" s="51"/>
      <c r="S223" s="51"/>
      <c r="T223" s="75"/>
      <c r="U223" s="51"/>
      <c r="V223" s="54"/>
    </row>
    <row r="224" spans="15:22" x14ac:dyDescent="0.35">
      <c r="O224" s="51"/>
      <c r="P224" s="51"/>
      <c r="Q224" s="51"/>
      <c r="R224" s="51"/>
      <c r="S224" s="51"/>
      <c r="T224" s="75"/>
      <c r="U224" s="51"/>
      <c r="V224" s="54"/>
    </row>
    <row r="225" spans="15:22" x14ac:dyDescent="0.35">
      <c r="O225" s="51"/>
      <c r="P225" s="51"/>
      <c r="Q225" s="51"/>
      <c r="R225" s="51"/>
      <c r="S225" s="51"/>
      <c r="T225" s="75"/>
      <c r="U225" s="51"/>
      <c r="V225" s="54"/>
    </row>
    <row r="226" spans="15:22" x14ac:dyDescent="0.35">
      <c r="O226" s="51"/>
      <c r="P226" s="51"/>
      <c r="Q226" s="51"/>
      <c r="R226" s="51"/>
      <c r="S226" s="51"/>
      <c r="T226" s="75"/>
      <c r="U226" s="51"/>
      <c r="V226" s="54"/>
    </row>
    <row r="227" spans="15:22" x14ac:dyDescent="0.35">
      <c r="O227" s="51"/>
      <c r="P227" s="51"/>
      <c r="Q227" s="51"/>
      <c r="R227" s="51"/>
      <c r="S227" s="51"/>
      <c r="T227" s="75"/>
      <c r="U227" s="51"/>
      <c r="V227" s="54"/>
    </row>
    <row r="228" spans="15:22" x14ac:dyDescent="0.35">
      <c r="O228" s="51"/>
      <c r="P228" s="51"/>
      <c r="Q228" s="51"/>
      <c r="R228" s="51"/>
      <c r="S228" s="51"/>
      <c r="T228" s="75"/>
      <c r="U228" s="51"/>
      <c r="V228" s="54"/>
    </row>
    <row r="229" spans="15:22" x14ac:dyDescent="0.35">
      <c r="O229" s="51"/>
      <c r="P229" s="51"/>
      <c r="Q229" s="51"/>
      <c r="R229" s="51"/>
      <c r="S229" s="51"/>
      <c r="T229" s="75"/>
      <c r="U229" s="51"/>
      <c r="V229" s="54"/>
    </row>
    <row r="230" spans="15:22" x14ac:dyDescent="0.35">
      <c r="O230" s="51"/>
      <c r="P230" s="51"/>
      <c r="Q230" s="51"/>
      <c r="R230" s="51"/>
      <c r="S230" s="51"/>
      <c r="T230" s="75"/>
      <c r="U230" s="51"/>
      <c r="V230" s="54"/>
    </row>
    <row r="231" spans="15:22" x14ac:dyDescent="0.35">
      <c r="O231" s="51"/>
      <c r="P231" s="51"/>
      <c r="Q231" s="51"/>
      <c r="R231" s="51"/>
      <c r="S231" s="51"/>
      <c r="T231" s="75"/>
      <c r="U231" s="51"/>
      <c r="V231" s="54"/>
    </row>
    <row r="232" spans="15:22" x14ac:dyDescent="0.35">
      <c r="O232" s="51"/>
      <c r="P232" s="51"/>
      <c r="Q232" s="51"/>
      <c r="R232" s="51"/>
      <c r="S232" s="51"/>
      <c r="T232" s="75"/>
      <c r="U232" s="51"/>
      <c r="V232" s="54"/>
    </row>
    <row r="233" spans="15:22" x14ac:dyDescent="0.35">
      <c r="O233" s="51"/>
      <c r="P233" s="51"/>
      <c r="Q233" s="51"/>
      <c r="R233" s="51"/>
      <c r="S233" s="51"/>
      <c r="T233" s="75"/>
      <c r="U233" s="51"/>
      <c r="V233" s="54"/>
    </row>
    <row r="234" spans="15:22" x14ac:dyDescent="0.35">
      <c r="O234" s="51"/>
      <c r="P234" s="51"/>
      <c r="Q234" s="51"/>
      <c r="R234" s="51"/>
      <c r="S234" s="51"/>
      <c r="T234" s="75"/>
      <c r="U234" s="51"/>
      <c r="V234" s="54"/>
    </row>
    <row r="235" spans="15:22" x14ac:dyDescent="0.35">
      <c r="O235" s="51"/>
      <c r="P235" s="51"/>
      <c r="Q235" s="51"/>
      <c r="R235" s="51"/>
      <c r="S235" s="51"/>
      <c r="T235" s="75"/>
      <c r="U235" s="51"/>
      <c r="V235" s="54"/>
    </row>
    <row r="236" spans="15:22" x14ac:dyDescent="0.35">
      <c r="O236" s="51"/>
      <c r="P236" s="51"/>
      <c r="Q236" s="51"/>
      <c r="R236" s="51"/>
      <c r="S236" s="51"/>
      <c r="T236" s="75"/>
      <c r="U236" s="51"/>
      <c r="V236" s="54"/>
    </row>
    <row r="237" spans="15:22" x14ac:dyDescent="0.35">
      <c r="T237" s="76"/>
      <c r="V237" s="3"/>
    </row>
    <row r="238" spans="15:22" x14ac:dyDescent="0.35">
      <c r="T238" s="76"/>
      <c r="V238" s="3"/>
    </row>
    <row r="239" spans="15:22" x14ac:dyDescent="0.35">
      <c r="T239" s="76"/>
      <c r="V239" s="3"/>
    </row>
    <row r="240" spans="15:22" x14ac:dyDescent="0.35">
      <c r="T240" s="76"/>
      <c r="V240" s="3"/>
    </row>
    <row r="241" spans="20:22" x14ac:dyDescent="0.35">
      <c r="T241" s="76"/>
      <c r="V241" s="3"/>
    </row>
    <row r="242" spans="20:22" x14ac:dyDescent="0.35">
      <c r="T242" s="76"/>
      <c r="V242" s="3"/>
    </row>
    <row r="243" spans="20:22" x14ac:dyDescent="0.35">
      <c r="T243" s="76"/>
      <c r="V243" s="3"/>
    </row>
    <row r="244" spans="20:22" x14ac:dyDescent="0.35">
      <c r="T244" s="76"/>
      <c r="V244" s="3"/>
    </row>
    <row r="245" spans="20:22" x14ac:dyDescent="0.35">
      <c r="T245" s="76"/>
      <c r="V245" s="3"/>
    </row>
    <row r="246" spans="20:22" x14ac:dyDescent="0.35">
      <c r="T246" s="76"/>
      <c r="V246" s="3"/>
    </row>
    <row r="247" spans="20:22" x14ac:dyDescent="0.35">
      <c r="T247" s="76"/>
      <c r="V247" s="3"/>
    </row>
    <row r="248" spans="20:22" x14ac:dyDescent="0.35">
      <c r="T248" s="76"/>
      <c r="V248" s="3"/>
    </row>
    <row r="249" spans="20:22" x14ac:dyDescent="0.35">
      <c r="T249" s="76"/>
      <c r="V249" s="3"/>
    </row>
    <row r="250" spans="20:22" x14ac:dyDescent="0.35">
      <c r="T250" s="76"/>
      <c r="V250" s="3"/>
    </row>
    <row r="251" spans="20:22" x14ac:dyDescent="0.35">
      <c r="T251" s="76"/>
      <c r="V251" s="3"/>
    </row>
    <row r="252" spans="20:22" x14ac:dyDescent="0.35">
      <c r="T252" s="76"/>
      <c r="V252" s="3"/>
    </row>
    <row r="253" spans="20:22" x14ac:dyDescent="0.35">
      <c r="T253" s="76"/>
    </row>
    <row r="254" spans="20:22" x14ac:dyDescent="0.35">
      <c r="T254" s="76"/>
    </row>
    <row r="255" spans="20:22" x14ac:dyDescent="0.35">
      <c r="T255" s="76"/>
    </row>
    <row r="256" spans="20:22" x14ac:dyDescent="0.35">
      <c r="T256" s="76"/>
    </row>
    <row r="257" spans="20:20" x14ac:dyDescent="0.35">
      <c r="T257" s="76"/>
    </row>
    <row r="258" spans="20:20" x14ac:dyDescent="0.35">
      <c r="T258" s="76"/>
    </row>
    <row r="259" spans="20:20" x14ac:dyDescent="0.35">
      <c r="T259" s="76"/>
    </row>
    <row r="260" spans="20:20" x14ac:dyDescent="0.35">
      <c r="T260" s="76"/>
    </row>
    <row r="261" spans="20:20" x14ac:dyDescent="0.35">
      <c r="T261" s="76"/>
    </row>
    <row r="262" spans="20:20" x14ac:dyDescent="0.35">
      <c r="T262" s="76"/>
    </row>
    <row r="263" spans="20:20" x14ac:dyDescent="0.35">
      <c r="T263" s="76"/>
    </row>
    <row r="264" spans="20:20" x14ac:dyDescent="0.35">
      <c r="T264" s="76"/>
    </row>
    <row r="265" spans="20:20" x14ac:dyDescent="0.35">
      <c r="T265" s="76"/>
    </row>
    <row r="266" spans="20:20" x14ac:dyDescent="0.35">
      <c r="T266" s="76"/>
    </row>
    <row r="267" spans="20:20" x14ac:dyDescent="0.35">
      <c r="T267" s="76"/>
    </row>
    <row r="268" spans="20:20" x14ac:dyDescent="0.35">
      <c r="T268" s="76"/>
    </row>
    <row r="269" spans="20:20" x14ac:dyDescent="0.35">
      <c r="T269" s="76"/>
    </row>
    <row r="270" spans="20:20" x14ac:dyDescent="0.35">
      <c r="T270" s="76"/>
    </row>
    <row r="271" spans="20:20" x14ac:dyDescent="0.35">
      <c r="T271" s="76"/>
    </row>
    <row r="272" spans="20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32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145</v>
      </c>
      <c r="D8" s="30" t="s">
        <v>146</v>
      </c>
      <c r="E8" s="23" t="s">
        <v>147</v>
      </c>
      <c r="F8" s="30" t="s">
        <v>148</v>
      </c>
    </row>
    <row r="9" spans="2:6" x14ac:dyDescent="0.35">
      <c r="B9" s="47" t="s">
        <v>332</v>
      </c>
      <c r="C9" s="47" t="s">
        <v>56</v>
      </c>
      <c r="D9" s="48">
        <v>45174</v>
      </c>
      <c r="E9" s="49" t="s">
        <v>76</v>
      </c>
      <c r="F9" s="48">
        <v>45175</v>
      </c>
    </row>
    <row r="10" spans="2:6" x14ac:dyDescent="0.35">
      <c r="B10" s="47" t="s">
        <v>288</v>
      </c>
      <c r="C10" s="47" t="s">
        <v>336</v>
      </c>
      <c r="D10" s="48">
        <v>45148</v>
      </c>
      <c r="E10" s="49" t="s">
        <v>76</v>
      </c>
      <c r="F10" s="48">
        <v>45170</v>
      </c>
    </row>
    <row r="11" spans="2:6" x14ac:dyDescent="0.35">
      <c r="B11" s="47" t="s">
        <v>445</v>
      </c>
      <c r="C11" s="47" t="s">
        <v>201</v>
      </c>
      <c r="D11" s="48">
        <v>45174</v>
      </c>
      <c r="E11" s="49" t="s">
        <v>296</v>
      </c>
      <c r="F11" s="48">
        <v>45174</v>
      </c>
    </row>
    <row r="12" spans="2:6" x14ac:dyDescent="0.35">
      <c r="B12" s="47" t="s">
        <v>474</v>
      </c>
      <c r="C12" s="47" t="s">
        <v>58</v>
      </c>
      <c r="D12" s="48">
        <v>45179</v>
      </c>
      <c r="E12" s="49" t="s">
        <v>475</v>
      </c>
      <c r="F12" s="48">
        <v>45179</v>
      </c>
    </row>
    <row r="13" spans="2:6" x14ac:dyDescent="0.35">
      <c r="B13" s="47" t="s">
        <v>275</v>
      </c>
      <c r="C13" s="47" t="s">
        <v>475</v>
      </c>
      <c r="D13" s="48">
        <v>45171</v>
      </c>
      <c r="E13" s="49" t="s">
        <v>476</v>
      </c>
      <c r="F13" s="48">
        <v>45174</v>
      </c>
    </row>
    <row r="14" spans="2:6" x14ac:dyDescent="0.35">
      <c r="B14" s="47" t="s">
        <v>339</v>
      </c>
      <c r="C14" s="47" t="s">
        <v>241</v>
      </c>
      <c r="D14" s="48">
        <v>45159</v>
      </c>
      <c r="E14" s="49" t="s">
        <v>340</v>
      </c>
      <c r="F14" s="48">
        <v>45166</v>
      </c>
    </row>
    <row r="15" spans="2:6" x14ac:dyDescent="0.35">
      <c r="B15" s="47" t="s">
        <v>292</v>
      </c>
      <c r="C15" s="47" t="s">
        <v>341</v>
      </c>
      <c r="D15" s="48">
        <v>45146</v>
      </c>
      <c r="E15" s="49" t="s">
        <v>84</v>
      </c>
      <c r="F15" s="48">
        <v>45168</v>
      </c>
    </row>
    <row r="16" spans="2:6" x14ac:dyDescent="0.35">
      <c r="B16" s="47" t="s">
        <v>342</v>
      </c>
      <c r="C16" s="47" t="s">
        <v>202</v>
      </c>
      <c r="D16" s="48">
        <v>45167</v>
      </c>
      <c r="E16" s="49" t="s">
        <v>48</v>
      </c>
      <c r="F16" s="48">
        <v>45166</v>
      </c>
    </row>
    <row r="17" spans="2:6" x14ac:dyDescent="0.35">
      <c r="B17" s="47" t="s">
        <v>356</v>
      </c>
      <c r="C17" s="47" t="s">
        <v>75</v>
      </c>
      <c r="D17" s="48">
        <v>45172</v>
      </c>
      <c r="E17" s="49" t="s">
        <v>477</v>
      </c>
      <c r="F17" s="48">
        <v>45173</v>
      </c>
    </row>
    <row r="18" spans="2:6" x14ac:dyDescent="0.35">
      <c r="B18" s="47" t="s">
        <v>478</v>
      </c>
      <c r="C18" s="47" t="s">
        <v>479</v>
      </c>
      <c r="D18" s="48">
        <v>45176</v>
      </c>
      <c r="E18" s="49" t="s">
        <v>317</v>
      </c>
      <c r="F18" s="48">
        <v>45176</v>
      </c>
    </row>
    <row r="19" spans="2:6" x14ac:dyDescent="0.35">
      <c r="B19" s="47" t="s">
        <v>232</v>
      </c>
      <c r="C19" s="47" t="s">
        <v>83</v>
      </c>
      <c r="D19" s="48">
        <v>45169</v>
      </c>
      <c r="E19" s="49" t="s">
        <v>84</v>
      </c>
      <c r="F19" s="48">
        <v>45170</v>
      </c>
    </row>
    <row r="20" spans="2:6" x14ac:dyDescent="0.35">
      <c r="B20" s="47" t="s">
        <v>343</v>
      </c>
      <c r="C20" s="47" t="s">
        <v>81</v>
      </c>
      <c r="D20" s="48">
        <v>45175</v>
      </c>
      <c r="E20" s="49" t="s">
        <v>344</v>
      </c>
      <c r="F20" s="48">
        <v>45168</v>
      </c>
    </row>
    <row r="21" spans="2:6" x14ac:dyDescent="0.35">
      <c r="B21" s="47" t="s">
        <v>345</v>
      </c>
      <c r="C21" s="47" t="s">
        <v>58</v>
      </c>
      <c r="D21" s="48">
        <v>45169</v>
      </c>
      <c r="E21" s="49" t="s">
        <v>246</v>
      </c>
      <c r="F21" s="48">
        <v>45170</v>
      </c>
    </row>
    <row r="22" spans="2:6" x14ac:dyDescent="0.35">
      <c r="B22" s="47" t="s">
        <v>480</v>
      </c>
      <c r="C22" s="47" t="s">
        <v>237</v>
      </c>
      <c r="D22" s="48">
        <v>45172</v>
      </c>
      <c r="E22" s="49" t="s">
        <v>209</v>
      </c>
      <c r="F22" s="48">
        <v>45173</v>
      </c>
    </row>
    <row r="23" spans="2:6" x14ac:dyDescent="0.35">
      <c r="B23" s="47" t="s">
        <v>358</v>
      </c>
      <c r="C23" s="47" t="s">
        <v>76</v>
      </c>
      <c r="D23" s="48">
        <v>45174</v>
      </c>
      <c r="E23" s="49" t="s">
        <v>206</v>
      </c>
      <c r="F23" s="48">
        <v>45174</v>
      </c>
    </row>
    <row r="24" spans="2:6" x14ac:dyDescent="0.35">
      <c r="B24" s="47" t="s">
        <v>319</v>
      </c>
      <c r="C24" s="47" t="s">
        <v>259</v>
      </c>
      <c r="D24" s="48">
        <v>45167</v>
      </c>
      <c r="E24" s="49" t="s">
        <v>237</v>
      </c>
      <c r="F24" s="48">
        <v>45168</v>
      </c>
    </row>
    <row r="25" spans="2:6" x14ac:dyDescent="0.35">
      <c r="B25" s="47" t="s">
        <v>346</v>
      </c>
      <c r="C25" s="47" t="s">
        <v>206</v>
      </c>
      <c r="D25" s="48">
        <v>45181</v>
      </c>
      <c r="E25" s="49" t="s">
        <v>202</v>
      </c>
      <c r="F25" s="48">
        <v>45171</v>
      </c>
    </row>
    <row r="26" spans="2:6" x14ac:dyDescent="0.35">
      <c r="B26" s="47" t="s">
        <v>347</v>
      </c>
      <c r="C26" s="47" t="s">
        <v>261</v>
      </c>
      <c r="D26" s="48">
        <v>45135</v>
      </c>
      <c r="E26" s="49" t="s">
        <v>58</v>
      </c>
      <c r="F26" s="48">
        <v>45167</v>
      </c>
    </row>
    <row r="27" spans="2:6" x14ac:dyDescent="0.35">
      <c r="B27" s="47" t="s">
        <v>359</v>
      </c>
      <c r="C27" s="47" t="s">
        <v>296</v>
      </c>
      <c r="D27" s="48">
        <v>45175</v>
      </c>
      <c r="E27" s="49" t="s">
        <v>263</v>
      </c>
      <c r="F27" s="48">
        <v>45176</v>
      </c>
    </row>
    <row r="28" spans="2:6" x14ac:dyDescent="0.35">
      <c r="B28" s="47" t="s">
        <v>348</v>
      </c>
      <c r="C28" s="47" t="s">
        <v>201</v>
      </c>
      <c r="D28" s="48">
        <v>45160</v>
      </c>
      <c r="E28" s="49" t="s">
        <v>296</v>
      </c>
      <c r="F28" s="48">
        <v>45166</v>
      </c>
    </row>
    <row r="29" spans="2:6" x14ac:dyDescent="0.35">
      <c r="B29" s="47" t="s">
        <v>481</v>
      </c>
      <c r="C29" s="47" t="s">
        <v>141</v>
      </c>
      <c r="D29" s="48">
        <v>45176</v>
      </c>
      <c r="E29" s="49" t="s">
        <v>341</v>
      </c>
      <c r="F29" s="48">
        <v>45173</v>
      </c>
    </row>
    <row r="30" spans="2:6" x14ac:dyDescent="0.35">
      <c r="B30" s="47" t="s">
        <v>330</v>
      </c>
      <c r="C30" s="47" t="s">
        <v>81</v>
      </c>
      <c r="D30" s="48">
        <v>45160</v>
      </c>
      <c r="E30" s="49" t="s">
        <v>336</v>
      </c>
      <c r="F30" s="48">
        <v>45176</v>
      </c>
    </row>
    <row r="31" spans="2:6" x14ac:dyDescent="0.35">
      <c r="B31" s="47" t="s">
        <v>482</v>
      </c>
      <c r="C31" s="47" t="s">
        <v>284</v>
      </c>
      <c r="D31" s="48">
        <v>45162</v>
      </c>
      <c r="E31" s="49" t="s">
        <v>205</v>
      </c>
      <c r="F31" s="48">
        <v>45174</v>
      </c>
    </row>
    <row r="32" spans="2:6" x14ac:dyDescent="0.35">
      <c r="B32" s="47" t="s">
        <v>349</v>
      </c>
      <c r="C32" s="47" t="s">
        <v>298</v>
      </c>
      <c r="D32" s="48">
        <v>45172</v>
      </c>
      <c r="E32" s="49" t="s">
        <v>325</v>
      </c>
      <c r="F32" s="48">
        <v>45170</v>
      </c>
    </row>
  </sheetData>
  <conditionalFormatting sqref="B9:B32">
    <cfRule type="duplicateValues" dxfId="0" priority="408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4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</cols>
  <sheetData>
    <row r="13" spans="2:7" ht="41.15" customHeight="1" x14ac:dyDescent="0.35">
      <c r="B13" s="35" t="s">
        <v>211</v>
      </c>
    </row>
    <row r="14" spans="2:7" x14ac:dyDescent="0.35">
      <c r="B14" s="22" t="s">
        <v>151</v>
      </c>
      <c r="C14" s="22" t="s">
        <v>152</v>
      </c>
      <c r="D14" s="22" t="s">
        <v>140</v>
      </c>
      <c r="E14" s="22" t="s">
        <v>153</v>
      </c>
      <c r="F14" s="22" t="s">
        <v>110</v>
      </c>
      <c r="G14" s="22" t="s">
        <v>106</v>
      </c>
    </row>
    <row r="15" spans="2:7" x14ac:dyDescent="0.35">
      <c r="B15" s="44">
        <v>10</v>
      </c>
      <c r="C15" s="46">
        <v>7.0000000000000007E-2</v>
      </c>
      <c r="D15" s="46">
        <v>1.01</v>
      </c>
      <c r="E15" s="46"/>
      <c r="F15" s="46">
        <v>7.0000000000000007E-2</v>
      </c>
      <c r="G15" s="46"/>
    </row>
    <row r="16" spans="2:7" x14ac:dyDescent="0.35">
      <c r="B16" s="44">
        <v>11</v>
      </c>
      <c r="C16" s="46">
        <v>7.0000000000000007E-2</v>
      </c>
      <c r="D16" s="46">
        <v>1.2300000000000004</v>
      </c>
      <c r="E16" s="46"/>
      <c r="F16" s="46"/>
      <c r="G16" s="46"/>
    </row>
    <row r="17" spans="2:7" x14ac:dyDescent="0.35">
      <c r="B17" s="44">
        <v>12</v>
      </c>
      <c r="C17" s="46"/>
      <c r="D17" s="46">
        <v>1.04</v>
      </c>
      <c r="E17" s="46"/>
      <c r="F17" s="46">
        <v>7.0000000000000007E-2</v>
      </c>
      <c r="G17" s="46"/>
    </row>
    <row r="18" spans="2:7" x14ac:dyDescent="0.35">
      <c r="B18" s="44">
        <v>13</v>
      </c>
      <c r="C18" s="46">
        <v>0.14000000000000001</v>
      </c>
      <c r="D18" s="46">
        <v>0.95999999999999985</v>
      </c>
      <c r="E18" s="46"/>
      <c r="F18" s="46"/>
      <c r="G18" s="46"/>
    </row>
    <row r="19" spans="2:7" x14ac:dyDescent="0.35">
      <c r="B19" s="44">
        <v>14</v>
      </c>
      <c r="C19" s="46">
        <v>0.16</v>
      </c>
      <c r="D19" s="46">
        <v>1.2000000000000004</v>
      </c>
      <c r="E19" s="46"/>
      <c r="F19" s="46"/>
      <c r="G19" s="46"/>
    </row>
    <row r="20" spans="2:7" x14ac:dyDescent="0.35">
      <c r="B20" s="44">
        <v>15</v>
      </c>
      <c r="C20" s="46"/>
      <c r="D20" s="46">
        <v>1.4300000000000004</v>
      </c>
      <c r="E20" s="46"/>
      <c r="F20" s="46"/>
      <c r="G20" s="46"/>
    </row>
    <row r="21" spans="2:7" x14ac:dyDescent="0.35">
      <c r="B21" s="44">
        <v>16</v>
      </c>
      <c r="C21" s="46"/>
      <c r="D21" s="46">
        <v>1.1700000000000002</v>
      </c>
      <c r="E21" s="46"/>
      <c r="F21" s="46"/>
      <c r="G21" s="46"/>
    </row>
    <row r="22" spans="2:7" x14ac:dyDescent="0.35">
      <c r="B22" s="44">
        <v>17</v>
      </c>
      <c r="C22" s="46">
        <v>0.15000000000000002</v>
      </c>
      <c r="D22" s="46">
        <v>1.3300000000000005</v>
      </c>
      <c r="E22" s="46"/>
      <c r="F22" s="46"/>
      <c r="G22" s="46"/>
    </row>
    <row r="23" spans="2:7" x14ac:dyDescent="0.35">
      <c r="B23" s="44">
        <v>18</v>
      </c>
      <c r="C23" s="46">
        <v>0.06</v>
      </c>
      <c r="D23" s="46">
        <v>1.7300000000000009</v>
      </c>
      <c r="E23" s="46"/>
      <c r="F23" s="46">
        <v>0.08</v>
      </c>
      <c r="G23" s="46">
        <v>0.03</v>
      </c>
    </row>
    <row r="24" spans="2:7" x14ac:dyDescent="0.35">
      <c r="B24" s="44">
        <v>19</v>
      </c>
      <c r="C24" s="46">
        <v>0.10999999999999999</v>
      </c>
      <c r="D24" s="46">
        <v>1.0000000000000002</v>
      </c>
      <c r="E24" s="46"/>
      <c r="F24" s="46"/>
      <c r="G24" s="46"/>
    </row>
    <row r="25" spans="2:7" x14ac:dyDescent="0.35">
      <c r="B25" s="44">
        <v>20</v>
      </c>
      <c r="C25" s="46">
        <v>0.08</v>
      </c>
      <c r="D25" s="46">
        <v>1.670000000000001</v>
      </c>
      <c r="E25" s="46"/>
      <c r="F25" s="46"/>
      <c r="G25" s="46">
        <v>7.0000000000000007E-2</v>
      </c>
    </row>
    <row r="26" spans="2:7" x14ac:dyDescent="0.35">
      <c r="B26" s="44">
        <v>21</v>
      </c>
      <c r="C26" s="46">
        <v>0.15000000000000002</v>
      </c>
      <c r="D26" s="46">
        <v>1.1800000000000004</v>
      </c>
      <c r="E26" s="46"/>
      <c r="F26" s="46">
        <v>7.0000000000000007E-2</v>
      </c>
      <c r="G26" s="46"/>
    </row>
    <row r="27" spans="2:7" x14ac:dyDescent="0.35">
      <c r="B27" s="44">
        <v>22</v>
      </c>
      <c r="C27" s="46">
        <v>0.3</v>
      </c>
      <c r="D27" s="46">
        <v>1.2400000000000002</v>
      </c>
      <c r="E27" s="46"/>
      <c r="F27" s="46">
        <v>0.08</v>
      </c>
      <c r="G27" s="46"/>
    </row>
    <row r="28" spans="2:7" x14ac:dyDescent="0.35">
      <c r="B28" s="44">
        <v>23</v>
      </c>
      <c r="C28" s="46">
        <v>7.0000000000000007E-2</v>
      </c>
      <c r="D28" s="46">
        <v>1.1400000000000003</v>
      </c>
      <c r="E28" s="46"/>
      <c r="F28" s="46"/>
      <c r="G28" s="46"/>
    </row>
    <row r="29" spans="2:7" x14ac:dyDescent="0.35">
      <c r="B29" s="44">
        <v>24</v>
      </c>
      <c r="C29" s="46">
        <v>0.15000000000000002</v>
      </c>
      <c r="D29" s="46">
        <v>0.84999999999999987</v>
      </c>
      <c r="E29" s="46"/>
      <c r="F29" s="46">
        <v>0.15000000000000002</v>
      </c>
      <c r="G29" s="46">
        <v>0.22000000000000003</v>
      </c>
    </row>
    <row r="30" spans="2:7" x14ac:dyDescent="0.35">
      <c r="B30" s="44">
        <v>25</v>
      </c>
      <c r="C30" s="46">
        <v>0.14000000000000001</v>
      </c>
      <c r="D30" s="46">
        <v>1.2800000000000002</v>
      </c>
      <c r="E30" s="46">
        <v>7.0000000000000007E-2</v>
      </c>
      <c r="F30" s="46">
        <v>0.06</v>
      </c>
      <c r="G30" s="46">
        <v>7.0000000000000007E-2</v>
      </c>
    </row>
    <row r="31" spans="2:7" x14ac:dyDescent="0.35">
      <c r="B31" s="44">
        <v>26</v>
      </c>
      <c r="C31" s="46">
        <v>0.15000000000000002</v>
      </c>
      <c r="D31" s="46">
        <v>1.4900000000000004</v>
      </c>
      <c r="E31" s="46">
        <v>7.0000000000000007E-2</v>
      </c>
      <c r="F31" s="46"/>
      <c r="G31" s="46">
        <v>0.08</v>
      </c>
    </row>
    <row r="32" spans="2:7" x14ac:dyDescent="0.35">
      <c r="B32" s="44">
        <v>27</v>
      </c>
      <c r="C32" s="46">
        <v>7.0000000000000007E-2</v>
      </c>
      <c r="D32" s="46">
        <v>1.3600000000000003</v>
      </c>
      <c r="E32" s="46">
        <v>7.0000000000000007E-2</v>
      </c>
      <c r="F32" s="46"/>
      <c r="G32" s="46">
        <v>0.15000000000000002</v>
      </c>
    </row>
    <row r="33" spans="2:7" x14ac:dyDescent="0.35">
      <c r="B33" s="44">
        <v>28</v>
      </c>
      <c r="C33" s="46">
        <v>0.23</v>
      </c>
      <c r="D33" s="46">
        <v>1.03</v>
      </c>
      <c r="E33" s="46">
        <v>7.0000000000000007E-2</v>
      </c>
      <c r="F33" s="46">
        <v>0.16</v>
      </c>
      <c r="G33" s="46">
        <v>0.15000000000000002</v>
      </c>
    </row>
    <row r="34" spans="2:7" x14ac:dyDescent="0.35">
      <c r="B34" s="44">
        <v>29</v>
      </c>
      <c r="C34" s="46"/>
      <c r="D34" s="46">
        <v>0.75</v>
      </c>
      <c r="E34" s="46">
        <v>0.21000000000000002</v>
      </c>
      <c r="F34" s="46">
        <v>0.14000000000000001</v>
      </c>
      <c r="G34" s="46">
        <v>0.14000000000000001</v>
      </c>
    </row>
    <row r="35" spans="2:7" x14ac:dyDescent="0.35">
      <c r="B35" s="44">
        <v>30</v>
      </c>
      <c r="C35" s="46">
        <v>7.0000000000000007E-2</v>
      </c>
      <c r="D35" s="46">
        <v>1.0900000000000003</v>
      </c>
      <c r="E35" s="46">
        <v>0.15000000000000002</v>
      </c>
      <c r="F35" s="46"/>
      <c r="G35" s="46">
        <v>0.21000000000000002</v>
      </c>
    </row>
    <row r="36" spans="2:7" x14ac:dyDescent="0.35">
      <c r="B36" s="44">
        <v>31</v>
      </c>
      <c r="C36" s="46">
        <v>0.13</v>
      </c>
      <c r="D36" s="46">
        <v>0.84999999999999987</v>
      </c>
      <c r="E36" s="46">
        <v>7.0000000000000007E-2</v>
      </c>
      <c r="F36" s="46"/>
      <c r="G36" s="46">
        <v>7.0000000000000007E-2</v>
      </c>
    </row>
    <row r="37" spans="2:7" x14ac:dyDescent="0.35">
      <c r="B37" s="44">
        <v>32</v>
      </c>
      <c r="C37" s="46"/>
      <c r="D37" s="46">
        <v>0.8899999999999999</v>
      </c>
      <c r="E37" s="46">
        <v>0.22000000000000003</v>
      </c>
      <c r="F37" s="46">
        <v>0.06</v>
      </c>
      <c r="G37" s="46"/>
    </row>
    <row r="38" spans="2:7" x14ac:dyDescent="0.35">
      <c r="B38" s="44">
        <v>33</v>
      </c>
      <c r="C38" s="46">
        <v>4.0000000000000001E-3</v>
      </c>
      <c r="D38" s="46">
        <v>0.63000000000000012</v>
      </c>
      <c r="E38" s="46">
        <v>0.12000000000000001</v>
      </c>
      <c r="F38" s="46">
        <v>0.13</v>
      </c>
      <c r="G38" s="46"/>
    </row>
    <row r="39" spans="2:7" x14ac:dyDescent="0.35">
      <c r="B39" s="44">
        <v>34</v>
      </c>
      <c r="C39" s="46"/>
      <c r="D39" s="46">
        <v>0.58000000000000007</v>
      </c>
      <c r="E39" s="46">
        <v>0.15000000000000002</v>
      </c>
      <c r="F39" s="46">
        <v>0.15000000000000002</v>
      </c>
      <c r="G39" s="46"/>
    </row>
    <row r="40" spans="2:7" x14ac:dyDescent="0.35">
      <c r="B40" s="44">
        <v>35</v>
      </c>
      <c r="C40" s="46"/>
      <c r="D40" s="46">
        <v>0.32</v>
      </c>
      <c r="E40" s="46"/>
      <c r="F40" s="46">
        <v>0.08</v>
      </c>
      <c r="G40" s="46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9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108</v>
      </c>
      <c r="E10" s="23" t="s">
        <v>149</v>
      </c>
      <c r="F10" s="23" t="s">
        <v>150</v>
      </c>
    </row>
    <row r="11" spans="2:6" x14ac:dyDescent="0.35">
      <c r="B11" s="18" t="s">
        <v>483</v>
      </c>
      <c r="C11" s="44">
        <v>9337705</v>
      </c>
      <c r="D11" s="18" t="s">
        <v>89</v>
      </c>
      <c r="E11" s="50">
        <v>45535</v>
      </c>
      <c r="F11" s="45">
        <v>0.57152777777777775</v>
      </c>
    </row>
    <row r="12" spans="2:6" x14ac:dyDescent="0.35">
      <c r="B12" s="18" t="s">
        <v>278</v>
      </c>
      <c r="C12" s="44">
        <v>9337987</v>
      </c>
      <c r="D12" s="18" t="s">
        <v>89</v>
      </c>
      <c r="E12" s="50">
        <v>45520</v>
      </c>
      <c r="F12" s="45">
        <v>0.57777777777777772</v>
      </c>
    </row>
    <row r="13" spans="2:6" x14ac:dyDescent="0.35">
      <c r="B13" s="18" t="s">
        <v>222</v>
      </c>
      <c r="C13" s="44">
        <v>9431123</v>
      </c>
      <c r="D13" s="18" t="s">
        <v>89</v>
      </c>
      <c r="E13" s="50">
        <v>45517</v>
      </c>
      <c r="F13" s="45">
        <v>0.4548611111111111</v>
      </c>
    </row>
    <row r="14" spans="2:6" x14ac:dyDescent="0.35">
      <c r="B14" s="18" t="s">
        <v>250</v>
      </c>
      <c r="C14" s="44">
        <v>9431111</v>
      </c>
      <c r="D14" s="18" t="s">
        <v>89</v>
      </c>
      <c r="E14" s="50">
        <v>45530</v>
      </c>
      <c r="F14" s="45">
        <v>0.70625000000000004</v>
      </c>
    </row>
    <row r="15" spans="2:6" x14ac:dyDescent="0.35">
      <c r="B15" s="18" t="s">
        <v>231</v>
      </c>
      <c r="C15" s="44">
        <v>9085651</v>
      </c>
      <c r="D15" s="18" t="s">
        <v>89</v>
      </c>
      <c r="E15" s="50">
        <v>45500</v>
      </c>
      <c r="F15" s="45">
        <v>0.82986111111111116</v>
      </c>
    </row>
    <row r="16" spans="2:6" x14ac:dyDescent="0.35">
      <c r="B16" s="18" t="s">
        <v>484</v>
      </c>
      <c r="C16" s="44">
        <v>9637492</v>
      </c>
      <c r="D16" s="18" t="s">
        <v>4</v>
      </c>
      <c r="E16" s="50">
        <v>45534</v>
      </c>
      <c r="F16" s="45">
        <v>0.92222222222222228</v>
      </c>
    </row>
    <row r="17" spans="2:6" x14ac:dyDescent="0.35">
      <c r="B17" s="18" t="s">
        <v>485</v>
      </c>
      <c r="C17" s="44">
        <v>9861031</v>
      </c>
      <c r="D17" s="18" t="s">
        <v>105</v>
      </c>
      <c r="E17" s="50">
        <v>45536</v>
      </c>
      <c r="F17" s="45">
        <v>0.4548611111111111</v>
      </c>
    </row>
    <row r="18" spans="2:6" x14ac:dyDescent="0.35">
      <c r="B18" s="18" t="s">
        <v>486</v>
      </c>
      <c r="C18" s="44">
        <v>9085637</v>
      </c>
      <c r="D18" s="18" t="s">
        <v>89</v>
      </c>
      <c r="E18" s="50">
        <v>45533</v>
      </c>
      <c r="F18" s="45">
        <v>0.20555555555555555</v>
      </c>
    </row>
    <row r="19" spans="2:6" x14ac:dyDescent="0.35">
      <c r="B19" s="18" t="s">
        <v>264</v>
      </c>
      <c r="C19" s="44">
        <v>9265500</v>
      </c>
      <c r="D19" s="18" t="s">
        <v>62</v>
      </c>
      <c r="E19" s="50">
        <v>45530</v>
      </c>
      <c r="F19" s="45">
        <v>6.9444444444444448E-2</v>
      </c>
    </row>
    <row r="20" spans="2:6" x14ac:dyDescent="0.35">
      <c r="B20" s="18" t="s">
        <v>487</v>
      </c>
      <c r="C20" s="44">
        <v>9269180</v>
      </c>
      <c r="D20" s="18" t="s">
        <v>210</v>
      </c>
      <c r="E20" s="50">
        <v>45536</v>
      </c>
      <c r="F20" s="45">
        <v>0.95277777777777772</v>
      </c>
    </row>
    <row r="21" spans="2:6" x14ac:dyDescent="0.35">
      <c r="B21" s="18" t="s">
        <v>488</v>
      </c>
      <c r="C21" s="44">
        <v>9859739</v>
      </c>
      <c r="D21" s="18" t="s">
        <v>89</v>
      </c>
      <c r="E21" s="50">
        <v>45535</v>
      </c>
      <c r="F21" s="45">
        <v>0.9555555555555556</v>
      </c>
    </row>
    <row r="22" spans="2:6" x14ac:dyDescent="0.35">
      <c r="B22" s="18" t="s">
        <v>489</v>
      </c>
      <c r="C22" s="44">
        <v>9854612</v>
      </c>
      <c r="D22" s="18" t="s">
        <v>104</v>
      </c>
      <c r="E22" s="50">
        <v>45536</v>
      </c>
      <c r="F22" s="45">
        <v>0.3298611111111111</v>
      </c>
    </row>
    <row r="23" spans="2:6" x14ac:dyDescent="0.35">
      <c r="B23" s="18" t="s">
        <v>353</v>
      </c>
      <c r="C23" s="44">
        <v>9275359</v>
      </c>
      <c r="D23" s="18" t="s">
        <v>62</v>
      </c>
      <c r="E23" s="50">
        <v>45528</v>
      </c>
      <c r="F23" s="45">
        <v>5.7638888888888892E-2</v>
      </c>
    </row>
    <row r="24" spans="2:6" x14ac:dyDescent="0.35">
      <c r="B24" s="18" t="s">
        <v>354</v>
      </c>
      <c r="C24" s="44">
        <v>9872999</v>
      </c>
      <c r="D24" s="18" t="s">
        <v>102</v>
      </c>
      <c r="E24" s="50">
        <v>45528</v>
      </c>
      <c r="F24" s="45">
        <v>0.19444444444444445</v>
      </c>
    </row>
    <row r="25" spans="2:6" x14ac:dyDescent="0.35">
      <c r="B25" s="18" t="s">
        <v>355</v>
      </c>
      <c r="C25" s="44">
        <v>9654878</v>
      </c>
      <c r="D25" s="18" t="s">
        <v>26</v>
      </c>
      <c r="E25" s="50">
        <v>45527</v>
      </c>
      <c r="F25" s="45">
        <v>0.53819444444444442</v>
      </c>
    </row>
    <row r="26" spans="2:6" x14ac:dyDescent="0.35">
      <c r="B26" s="18" t="s">
        <v>279</v>
      </c>
      <c r="C26" s="44">
        <v>9388819</v>
      </c>
      <c r="D26" s="18" t="s">
        <v>89</v>
      </c>
      <c r="E26" s="50">
        <v>45516</v>
      </c>
      <c r="F26" s="45">
        <v>0.17083333333333334</v>
      </c>
    </row>
    <row r="27" spans="2:6" x14ac:dyDescent="0.35">
      <c r="B27" s="18" t="s">
        <v>303</v>
      </c>
      <c r="C27" s="44">
        <v>9285952</v>
      </c>
      <c r="D27" s="18" t="s">
        <v>89</v>
      </c>
      <c r="E27" s="50">
        <v>45522</v>
      </c>
      <c r="F27" s="45">
        <v>0.75</v>
      </c>
    </row>
    <row r="28" spans="2:6" x14ac:dyDescent="0.35">
      <c r="B28" s="18" t="s">
        <v>357</v>
      </c>
      <c r="C28" s="44">
        <v>9659725</v>
      </c>
      <c r="D28" s="18" t="s">
        <v>62</v>
      </c>
      <c r="E28" s="50">
        <v>45528</v>
      </c>
      <c r="F28" s="45">
        <v>0.32708333333333334</v>
      </c>
    </row>
    <row r="29" spans="2:6" x14ac:dyDescent="0.35">
      <c r="B29" s="18" t="s">
        <v>490</v>
      </c>
      <c r="C29" s="44">
        <v>9321770</v>
      </c>
      <c r="D29" s="18" t="s">
        <v>21</v>
      </c>
      <c r="E29" s="50">
        <v>45536</v>
      </c>
      <c r="F29" s="45">
        <v>5.5555555555555552E-2</v>
      </c>
    </row>
    <row r="30" spans="2:6" x14ac:dyDescent="0.35">
      <c r="B30" s="18" t="s">
        <v>491</v>
      </c>
      <c r="C30" s="44">
        <v>9869942</v>
      </c>
      <c r="D30" s="18" t="s">
        <v>24</v>
      </c>
      <c r="E30" s="50">
        <v>45535</v>
      </c>
      <c r="F30" s="45">
        <v>0.87916666666666665</v>
      </c>
    </row>
    <row r="31" spans="2:6" x14ac:dyDescent="0.35">
      <c r="B31" s="18" t="s">
        <v>234</v>
      </c>
      <c r="C31" s="44">
        <v>9750725</v>
      </c>
      <c r="D31" s="18" t="s">
        <v>210</v>
      </c>
      <c r="E31" s="50">
        <v>45530</v>
      </c>
      <c r="F31" s="45">
        <v>0.99652777777777779</v>
      </c>
    </row>
    <row r="32" spans="2:6" x14ac:dyDescent="0.35">
      <c r="B32" s="18" t="s">
        <v>492</v>
      </c>
      <c r="C32" s="44">
        <v>9750244</v>
      </c>
      <c r="D32" s="18" t="s">
        <v>26</v>
      </c>
      <c r="E32" s="50">
        <v>45533</v>
      </c>
      <c r="F32" s="45">
        <v>0.68819444444444444</v>
      </c>
    </row>
    <row r="33" spans="2:6" x14ac:dyDescent="0.35">
      <c r="B33" s="18" t="s">
        <v>10</v>
      </c>
      <c r="C33" s="44">
        <v>9064073</v>
      </c>
      <c r="D33" s="18" t="s">
        <v>142</v>
      </c>
      <c r="E33" s="50">
        <v>45097</v>
      </c>
      <c r="F33" s="45">
        <v>0.39861111111111114</v>
      </c>
    </row>
    <row r="34" spans="2:6" x14ac:dyDescent="0.35">
      <c r="B34" s="18" t="s">
        <v>304</v>
      </c>
      <c r="C34" s="44">
        <v>9888481</v>
      </c>
      <c r="D34" s="18" t="s">
        <v>103</v>
      </c>
      <c r="E34" s="50">
        <v>45517</v>
      </c>
      <c r="F34" s="45">
        <v>0.70277777777777772</v>
      </c>
    </row>
    <row r="35" spans="2:6" x14ac:dyDescent="0.35">
      <c r="B35" s="18" t="s">
        <v>493</v>
      </c>
      <c r="C35" s="44">
        <v>9630028</v>
      </c>
      <c r="D35" s="18" t="s">
        <v>494</v>
      </c>
      <c r="E35" s="50">
        <v>45534</v>
      </c>
      <c r="F35" s="45">
        <v>0.19375000000000001</v>
      </c>
    </row>
    <row r="36" spans="2:6" x14ac:dyDescent="0.35">
      <c r="B36" s="18" t="s">
        <v>242</v>
      </c>
      <c r="C36" s="44">
        <v>9248502</v>
      </c>
      <c r="D36" s="18" t="s">
        <v>62</v>
      </c>
      <c r="E36" s="50">
        <v>45530</v>
      </c>
      <c r="F36" s="45">
        <v>0.5805555555555556</v>
      </c>
    </row>
    <row r="37" spans="2:6" x14ac:dyDescent="0.35">
      <c r="B37" s="18" t="s">
        <v>305</v>
      </c>
      <c r="C37" s="44">
        <v>9443413</v>
      </c>
      <c r="D37" s="18" t="s">
        <v>89</v>
      </c>
      <c r="E37" s="50">
        <v>45518</v>
      </c>
      <c r="F37" s="45">
        <v>0.2048611111111111</v>
      </c>
    </row>
    <row r="38" spans="2:6" x14ac:dyDescent="0.35">
      <c r="B38" s="18" t="s">
        <v>495</v>
      </c>
      <c r="C38" s="44">
        <v>9681687</v>
      </c>
      <c r="D38" s="18" t="s">
        <v>27</v>
      </c>
      <c r="E38" s="50">
        <v>45534</v>
      </c>
      <c r="F38" s="45">
        <v>0.53125</v>
      </c>
    </row>
    <row r="39" spans="2:6" x14ac:dyDescent="0.35">
      <c r="B39" s="18" t="s">
        <v>225</v>
      </c>
      <c r="C39" s="44">
        <v>9714276</v>
      </c>
      <c r="D39" s="18" t="s">
        <v>306</v>
      </c>
      <c r="E39" s="50">
        <v>45498</v>
      </c>
      <c r="F39" s="45">
        <v>8.1250000000000003E-2</v>
      </c>
    </row>
    <row r="40" spans="2:6" x14ac:dyDescent="0.35">
      <c r="B40" s="18" t="s">
        <v>243</v>
      </c>
      <c r="C40" s="44">
        <v>9756389</v>
      </c>
      <c r="D40" s="18" t="s">
        <v>62</v>
      </c>
      <c r="E40" s="50">
        <v>45509</v>
      </c>
      <c r="F40" s="45">
        <v>0.32430555555555557</v>
      </c>
    </row>
    <row r="41" spans="2:6" x14ac:dyDescent="0.35">
      <c r="B41" s="18" t="s">
        <v>307</v>
      </c>
      <c r="C41" s="44">
        <v>9418365</v>
      </c>
      <c r="D41" s="18" t="s">
        <v>89</v>
      </c>
      <c r="E41" s="50">
        <v>45517</v>
      </c>
      <c r="F41" s="45">
        <v>0.33055555555555555</v>
      </c>
    </row>
    <row r="42" spans="2:6" x14ac:dyDescent="0.35">
      <c r="B42" s="18" t="s">
        <v>496</v>
      </c>
      <c r="C42" s="44">
        <v>9361990</v>
      </c>
      <c r="D42" s="18" t="s">
        <v>51</v>
      </c>
      <c r="E42" s="50">
        <v>45535</v>
      </c>
      <c r="F42" s="45">
        <v>0.76041666666666663</v>
      </c>
    </row>
    <row r="43" spans="2:6" x14ac:dyDescent="0.35">
      <c r="B43" s="18" t="s">
        <v>497</v>
      </c>
      <c r="C43" s="44">
        <v>9074652</v>
      </c>
      <c r="D43" s="18" t="s">
        <v>99</v>
      </c>
      <c r="E43" s="50">
        <v>45536</v>
      </c>
      <c r="F43" s="45">
        <v>0.9555555555555556</v>
      </c>
    </row>
    <row r="44" spans="2:6" x14ac:dyDescent="0.35">
      <c r="B44" s="18" t="s">
        <v>329</v>
      </c>
      <c r="C44" s="44">
        <v>9434266</v>
      </c>
      <c r="D44" s="18" t="s">
        <v>240</v>
      </c>
      <c r="E44" s="50">
        <v>45536</v>
      </c>
      <c r="F44" s="45">
        <v>0.85833333333333328</v>
      </c>
    </row>
    <row r="45" spans="2:6" x14ac:dyDescent="0.35">
      <c r="B45" s="18" t="s">
        <v>498</v>
      </c>
      <c r="C45" s="44">
        <v>9750701</v>
      </c>
      <c r="D45" s="18" t="s">
        <v>4</v>
      </c>
      <c r="E45" s="50">
        <v>45533</v>
      </c>
      <c r="F45" s="45">
        <v>0.79097222222222219</v>
      </c>
    </row>
    <row r="46" spans="2:6" x14ac:dyDescent="0.35">
      <c r="B46" s="18" t="s">
        <v>499</v>
      </c>
      <c r="C46" s="44">
        <v>9902902</v>
      </c>
      <c r="D46" s="18" t="s">
        <v>104</v>
      </c>
      <c r="E46" s="50">
        <v>45536</v>
      </c>
      <c r="F46" s="45">
        <v>0.95486111111111116</v>
      </c>
    </row>
    <row r="47" spans="2:6" x14ac:dyDescent="0.35">
      <c r="B47" s="18" t="s">
        <v>500</v>
      </c>
      <c r="C47" s="44">
        <v>9952816</v>
      </c>
      <c r="D47" s="18" t="s">
        <v>62</v>
      </c>
      <c r="E47" s="50">
        <v>45534</v>
      </c>
      <c r="F47" s="45">
        <v>0.33055555555555555</v>
      </c>
    </row>
    <row r="48" spans="2:6" x14ac:dyDescent="0.35">
      <c r="B48" s="18" t="s">
        <v>280</v>
      </c>
      <c r="C48" s="44">
        <v>9264910</v>
      </c>
      <c r="D48" s="18" t="s">
        <v>51</v>
      </c>
      <c r="E48" s="50">
        <v>45520</v>
      </c>
      <c r="F48" s="45">
        <v>0.96458333333333335</v>
      </c>
    </row>
    <row r="49" spans="2:6" x14ac:dyDescent="0.35">
      <c r="B49" s="18" t="s">
        <v>269</v>
      </c>
      <c r="C49" s="44">
        <v>9315393</v>
      </c>
      <c r="D49" s="18" t="s">
        <v>210</v>
      </c>
      <c r="E49" s="50">
        <v>45530</v>
      </c>
      <c r="F49" s="45">
        <v>0.81527777777777777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113</v>
      </c>
      <c r="E9" s="23" t="s">
        <v>184</v>
      </c>
    </row>
    <row r="10" spans="2:5" x14ac:dyDescent="0.35">
      <c r="B10" s="18" t="s">
        <v>250</v>
      </c>
      <c r="C10" s="44">
        <v>9431111</v>
      </c>
      <c r="D10" s="18" t="s">
        <v>215</v>
      </c>
      <c r="E10" s="65">
        <v>45529.826388888891</v>
      </c>
    </row>
    <row r="11" spans="2:5" x14ac:dyDescent="0.35">
      <c r="B11" s="18" t="s">
        <v>299</v>
      </c>
      <c r="C11" s="44">
        <v>9397339</v>
      </c>
      <c r="D11" s="18" t="s">
        <v>215</v>
      </c>
      <c r="E11" s="65">
        <v>45529.831250000003</v>
      </c>
    </row>
    <row r="12" spans="2:5" x14ac:dyDescent="0.35">
      <c r="B12" s="18" t="s">
        <v>308</v>
      </c>
      <c r="C12" s="44">
        <v>9661869</v>
      </c>
      <c r="D12" s="18" t="s">
        <v>218</v>
      </c>
      <c r="E12" s="65">
        <v>45522.289583333331</v>
      </c>
    </row>
    <row r="13" spans="2:5" x14ac:dyDescent="0.35">
      <c r="B13" s="18" t="s">
        <v>229</v>
      </c>
      <c r="C13" s="44">
        <v>9377547</v>
      </c>
      <c r="D13" s="18" t="s">
        <v>215</v>
      </c>
      <c r="E13" s="65">
        <v>45529.832638888889</v>
      </c>
    </row>
    <row r="14" spans="2:5" x14ac:dyDescent="0.35">
      <c r="B14" s="18" t="s">
        <v>360</v>
      </c>
      <c r="C14" s="44">
        <v>9606984</v>
      </c>
      <c r="D14" s="18" t="s">
        <v>270</v>
      </c>
      <c r="E14" s="65">
        <v>45529.832638888889</v>
      </c>
    </row>
    <row r="15" spans="2:5" x14ac:dyDescent="0.35">
      <c r="B15" s="18" t="s">
        <v>214</v>
      </c>
      <c r="C15" s="44">
        <v>9236432</v>
      </c>
      <c r="D15" s="18" t="s">
        <v>215</v>
      </c>
      <c r="E15" s="65">
        <v>45529.727083333331</v>
      </c>
    </row>
    <row r="16" spans="2:5" x14ac:dyDescent="0.35">
      <c r="B16" s="18" t="s">
        <v>309</v>
      </c>
      <c r="C16" s="44">
        <v>9307205</v>
      </c>
      <c r="D16" s="18" t="s">
        <v>216</v>
      </c>
      <c r="E16" s="65">
        <v>45522.133333333331</v>
      </c>
    </row>
    <row r="17" spans="2:5" x14ac:dyDescent="0.35">
      <c r="B17" s="18" t="s">
        <v>361</v>
      </c>
      <c r="C17" s="44">
        <v>9333591</v>
      </c>
      <c r="D17" s="18" t="s">
        <v>362</v>
      </c>
      <c r="E17" s="65">
        <v>45528.662499999999</v>
      </c>
    </row>
    <row r="18" spans="2:5" x14ac:dyDescent="0.35">
      <c r="B18" s="18" t="s">
        <v>251</v>
      </c>
      <c r="C18" s="44">
        <v>9483877</v>
      </c>
      <c r="D18" s="18" t="s">
        <v>219</v>
      </c>
      <c r="E18" s="65">
        <v>45529.675694444442</v>
      </c>
    </row>
    <row r="19" spans="2:5" x14ac:dyDescent="0.35">
      <c r="B19" s="18" t="s">
        <v>501</v>
      </c>
      <c r="C19" s="44">
        <v>9274226</v>
      </c>
      <c r="D19" s="18" t="s">
        <v>219</v>
      </c>
      <c r="E19" s="65">
        <v>45536.080555555556</v>
      </c>
    </row>
    <row r="20" spans="2:5" x14ac:dyDescent="0.35">
      <c r="B20" s="18" t="s">
        <v>248</v>
      </c>
      <c r="C20" s="44">
        <v>9758844</v>
      </c>
      <c r="D20" s="18" t="s">
        <v>219</v>
      </c>
      <c r="E20" s="65">
        <v>45522.131944444445</v>
      </c>
    </row>
    <row r="21" spans="2:5" x14ac:dyDescent="0.35">
      <c r="B21" s="18" t="s">
        <v>363</v>
      </c>
      <c r="C21" s="44">
        <v>9666560</v>
      </c>
      <c r="D21" s="18" t="s">
        <v>219</v>
      </c>
      <c r="E21" s="65">
        <v>45531.079861111109</v>
      </c>
    </row>
    <row r="22" spans="2:5" x14ac:dyDescent="0.35">
      <c r="B22" s="18" t="s">
        <v>252</v>
      </c>
      <c r="C22" s="44">
        <v>9816763</v>
      </c>
      <c r="D22" s="18" t="s">
        <v>217</v>
      </c>
      <c r="E22" s="65">
        <v>45476.967361111114</v>
      </c>
    </row>
    <row r="23" spans="2:5" x14ac:dyDescent="0.35">
      <c r="B23" s="18" t="s">
        <v>265</v>
      </c>
      <c r="C23" s="44">
        <v>9750749</v>
      </c>
      <c r="D23" s="18" t="s">
        <v>364</v>
      </c>
      <c r="E23" s="65">
        <v>45529.829861111109</v>
      </c>
    </row>
    <row r="24" spans="2:5" x14ac:dyDescent="0.35">
      <c r="B24" s="18" t="s">
        <v>365</v>
      </c>
      <c r="C24" s="44">
        <v>9326689</v>
      </c>
      <c r="D24" s="18" t="s">
        <v>502</v>
      </c>
      <c r="E24" s="65">
        <v>45529.745833333334</v>
      </c>
    </row>
    <row r="25" spans="2:5" x14ac:dyDescent="0.35">
      <c r="B25" s="18" t="s">
        <v>10</v>
      </c>
      <c r="C25" s="44">
        <v>9064073</v>
      </c>
      <c r="D25" s="18" t="s">
        <v>221</v>
      </c>
      <c r="E25" s="65">
        <v>45520.46875</v>
      </c>
    </row>
    <row r="26" spans="2:5" x14ac:dyDescent="0.35">
      <c r="B26" s="18" t="s">
        <v>503</v>
      </c>
      <c r="C26" s="44">
        <v>9064085</v>
      </c>
      <c r="D26" s="18" t="s">
        <v>221</v>
      </c>
      <c r="E26" s="65">
        <v>45536.542361111111</v>
      </c>
    </row>
    <row r="27" spans="2:5" x14ac:dyDescent="0.35">
      <c r="B27" s="18" t="s">
        <v>478</v>
      </c>
      <c r="C27" s="44">
        <v>9277620</v>
      </c>
      <c r="D27" s="18" t="s">
        <v>219</v>
      </c>
      <c r="E27" s="65">
        <v>45537.079861111109</v>
      </c>
    </row>
    <row r="28" spans="2:5" x14ac:dyDescent="0.35">
      <c r="B28" s="18" t="s">
        <v>504</v>
      </c>
      <c r="C28" s="44">
        <v>9844863</v>
      </c>
      <c r="D28" s="18" t="s">
        <v>216</v>
      </c>
      <c r="E28" s="65">
        <v>45535.243055555555</v>
      </c>
    </row>
    <row r="29" spans="2:5" x14ac:dyDescent="0.35">
      <c r="B29" s="18" t="s">
        <v>253</v>
      </c>
      <c r="C29" s="44">
        <v>9305128</v>
      </c>
      <c r="D29" s="18" t="s">
        <v>218</v>
      </c>
      <c r="E29" s="65">
        <v>45528.115277777775</v>
      </c>
    </row>
    <row r="30" spans="2:5" x14ac:dyDescent="0.35">
      <c r="B30" s="18" t="s">
        <v>254</v>
      </c>
      <c r="C30" s="44">
        <v>9259276</v>
      </c>
      <c r="D30" s="18" t="s">
        <v>220</v>
      </c>
      <c r="E30" s="65">
        <v>45529.729861111111</v>
      </c>
    </row>
    <row r="31" spans="2:5" x14ac:dyDescent="0.35">
      <c r="B31" s="18" t="s">
        <v>307</v>
      </c>
      <c r="C31" s="44">
        <v>9418365</v>
      </c>
      <c r="D31" s="18" t="s">
        <v>215</v>
      </c>
      <c r="E31" s="65">
        <v>45529.78125</v>
      </c>
    </row>
    <row r="32" spans="2:5" x14ac:dyDescent="0.35">
      <c r="B32" s="18" t="s">
        <v>256</v>
      </c>
      <c r="C32" s="44">
        <v>9210816</v>
      </c>
      <c r="D32" s="18" t="s">
        <v>257</v>
      </c>
      <c r="E32" s="65">
        <v>45502.722222222219</v>
      </c>
    </row>
    <row r="33" spans="2:5" x14ac:dyDescent="0.35">
      <c r="B33" s="18" t="s">
        <v>271</v>
      </c>
      <c r="C33" s="44">
        <v>9810367</v>
      </c>
      <c r="D33" s="18" t="s">
        <v>216</v>
      </c>
      <c r="E33" s="65">
        <v>45514.458333333336</v>
      </c>
    </row>
    <row r="34" spans="2:5" x14ac:dyDescent="0.35">
      <c r="B34" s="18" t="s">
        <v>272</v>
      </c>
      <c r="C34" s="44">
        <v>9636747</v>
      </c>
      <c r="D34" s="18" t="s">
        <v>216</v>
      </c>
      <c r="E34" s="65">
        <v>45528.289583333331</v>
      </c>
    </row>
    <row r="36" spans="2:5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2024-09-02T22:12:17Z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